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Comunicação" sheetId="8" r:id="rId1"/>
  </sheets>
  <definedNames>
    <definedName name="_xlnm._FilterDatabase" localSheetId="0" hidden="1">Comunicação!$A$6:$P$55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8" l="1"/>
  <c r="F52" i="8"/>
  <c r="G51" i="8"/>
  <c r="F51" i="8"/>
  <c r="G50" i="8"/>
  <c r="F50" i="8"/>
  <c r="G49" i="8"/>
  <c r="F49" i="8"/>
  <c r="G48" i="8"/>
  <c r="F48" i="8"/>
</calcChain>
</file>

<file path=xl/comments1.xml><?xml version="1.0" encoding="utf-8"?>
<comments xmlns="http://schemas.openxmlformats.org/spreadsheetml/2006/main">
  <authors>
    <author>Fabiane Alcarde Goia</author>
  </authors>
  <commentList>
    <comment ref="O7" authorId="0">
      <text>
        <r>
          <rPr>
            <b/>
            <sz val="9"/>
            <color indexed="81"/>
            <rFont val="Segoe UI"/>
            <charset val="1"/>
          </rPr>
          <t>Fabiane Alcarde Goia:</t>
        </r>
        <r>
          <rPr>
            <sz val="9"/>
            <color indexed="81"/>
            <rFont val="Segoe UI"/>
            <charset val="1"/>
          </rPr>
          <t xml:space="preserve">
Convênio - PC Final até 30 dias do término da vigência</t>
        </r>
      </text>
    </comment>
    <comment ref="O8" authorId="0">
      <text>
        <r>
          <rPr>
            <b/>
            <sz val="9"/>
            <color indexed="81"/>
            <rFont val="Segoe UI"/>
            <charset val="1"/>
          </rPr>
          <t>Fabiane Alcarde Goia:</t>
        </r>
        <r>
          <rPr>
            <sz val="9"/>
            <color indexed="81"/>
            <rFont val="Segoe UI"/>
            <charset val="1"/>
          </rPr>
          <t xml:space="preserve">
Convênio - PC Final até 30 dias do término da vigência</t>
        </r>
      </text>
    </comment>
    <comment ref="O9" authorId="0">
      <text>
        <r>
          <rPr>
            <b/>
            <sz val="9"/>
            <color indexed="81"/>
            <rFont val="Segoe UI"/>
            <charset val="1"/>
          </rPr>
          <t>Fabiane Alcarde Goia:</t>
        </r>
        <r>
          <rPr>
            <sz val="9"/>
            <color indexed="81"/>
            <rFont val="Segoe UI"/>
            <charset val="1"/>
          </rPr>
          <t xml:space="preserve">
Convênio - PC Final até 30 dias do término da vigência</t>
        </r>
      </text>
    </comment>
    <comment ref="O10" authorId="0">
      <text>
        <r>
          <rPr>
            <b/>
            <sz val="9"/>
            <color indexed="81"/>
            <rFont val="Segoe UI"/>
            <charset val="1"/>
          </rPr>
          <t>Fabiane Alcarde Goia:</t>
        </r>
        <r>
          <rPr>
            <sz val="9"/>
            <color indexed="81"/>
            <rFont val="Segoe UI"/>
            <charset val="1"/>
          </rPr>
          <t xml:space="preserve">
Convênio - PC Final até 30 dias do término da vigência</t>
        </r>
      </text>
    </comment>
    <comment ref="O11" authorId="0">
      <text>
        <r>
          <rPr>
            <b/>
            <sz val="9"/>
            <color indexed="81"/>
            <rFont val="Segoe UI"/>
            <charset val="1"/>
          </rPr>
          <t>Fabiane Alcarde Goia:</t>
        </r>
        <r>
          <rPr>
            <sz val="9"/>
            <color indexed="81"/>
            <rFont val="Segoe UI"/>
            <charset val="1"/>
          </rPr>
          <t xml:space="preserve">
Convênio - PC Final até 30 dias do término da vigência</t>
        </r>
      </text>
    </comment>
    <comment ref="O12" authorId="0">
      <text>
        <r>
          <rPr>
            <b/>
            <sz val="9"/>
            <color indexed="81"/>
            <rFont val="Segoe UI"/>
            <charset val="1"/>
          </rPr>
          <t>Fabiane Alcarde Goia:</t>
        </r>
        <r>
          <rPr>
            <sz val="9"/>
            <color indexed="81"/>
            <rFont val="Segoe UI"/>
            <charset val="1"/>
          </rPr>
          <t xml:space="preserve">
Convênio - PC Final até 30 dias do término da vigência</t>
        </r>
      </text>
    </comment>
    <comment ref="K13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data de assinatura do termo aditivo</t>
        </r>
      </text>
    </comment>
    <comment ref="L13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1 ano data de assinatura do termo aditivo</t>
        </r>
      </text>
    </comment>
    <comment ref="K19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data de assinatura do termo aditivo</t>
        </r>
      </text>
    </comment>
    <comment ref="L19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1 ano data de assinatura do termo aditivo</t>
        </r>
      </text>
    </comment>
    <comment ref="K20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data de assinatura do termo aditivo</t>
        </r>
      </text>
    </comment>
    <comment ref="L20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1 ano data de assinatura do termo aditivo</t>
        </r>
      </text>
    </comment>
    <comment ref="K21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data de assinatura do termo aditivo</t>
        </r>
      </text>
    </comment>
    <comment ref="L21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1 ano data de assinatura do termo aditivo</t>
        </r>
      </text>
    </comment>
    <comment ref="K22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data de assinatura do termo aditivo</t>
        </r>
      </text>
    </comment>
    <comment ref="L22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1 ano data de assinatura do termo aditivo</t>
        </r>
      </text>
    </comment>
    <comment ref="K23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data de assinatura do termo aditivo</t>
        </r>
      </text>
    </comment>
    <comment ref="L23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1 ano data de assinatura do termo aditivo</t>
        </r>
      </text>
    </comment>
    <comment ref="K24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data de assinatura do termo aditivo</t>
        </r>
      </text>
    </comment>
    <comment ref="L24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1 ano data de assinatura do termo aditivo</t>
        </r>
      </text>
    </comment>
    <comment ref="M26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Data do Siconv, porém sem documento físico
</t>
        </r>
      </text>
    </comment>
    <comment ref="M29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Data do Siconv, porém sem documento físico</t>
        </r>
      </text>
    </comment>
    <comment ref="M33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Data do Siconv, porém sem documento físico</t>
        </r>
      </text>
    </comment>
    <comment ref="K38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data de assinatura do termo aditivo</t>
        </r>
      </text>
    </comment>
    <comment ref="L38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1 ano data de assinatura do termo aditivo</t>
        </r>
      </text>
    </comment>
    <comment ref="K39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data de assinatura do termo aditivo</t>
        </r>
      </text>
    </comment>
    <comment ref="L39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1 ano data de assinatura do termo aditivo</t>
        </r>
      </text>
    </comment>
    <comment ref="K40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data de assinatura do termo aditivo</t>
        </r>
      </text>
    </comment>
    <comment ref="L40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1 ano data de assinatura do termo aditivo</t>
        </r>
      </text>
    </comment>
    <comment ref="K41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data de assinatura do termo aditivo</t>
        </r>
      </text>
    </comment>
    <comment ref="L41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1 ano data de assinatura do termo aditivo</t>
        </r>
      </text>
    </comment>
    <comment ref="K42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data de assinatura do termo aditivo</t>
        </r>
      </text>
    </comment>
    <comment ref="L42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1 ano data de assinatura do termo aditivo</t>
        </r>
      </text>
    </comment>
    <comment ref="K43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data de assinatura do termo aditivo</t>
        </r>
      </text>
    </comment>
    <comment ref="L43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1 ano data de assinatura do termo aditivo</t>
        </r>
      </text>
    </comment>
    <comment ref="K44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data de assinatura do termo aditivo</t>
        </r>
      </text>
    </comment>
    <comment ref="L44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1 ano data de assinatura do termo aditivo</t>
        </r>
      </text>
    </comment>
    <comment ref="K46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data de assinatura do termo aditivo</t>
        </r>
      </text>
    </comment>
    <comment ref="L46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1 ano data de assinatura do termo aditivo</t>
        </r>
      </text>
    </comment>
    <comment ref="K47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data de assinatura do termo aditivo</t>
        </r>
      </text>
    </comment>
    <comment ref="L47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Considerado 1 ano data de assinatura do termo aditivo</t>
        </r>
      </text>
    </comment>
    <comment ref="F54" authorId="0">
      <text>
        <r>
          <rPr>
            <b/>
            <sz val="9"/>
            <color indexed="81"/>
            <rFont val="Segoe UI"/>
            <charset val="1"/>
          </rPr>
          <t>Fabiane Alcarde Goia:</t>
        </r>
        <r>
          <rPr>
            <sz val="9"/>
            <color indexed="81"/>
            <rFont val="Segoe UI"/>
            <charset val="1"/>
          </rPr>
          <t xml:space="preserve">
valor termos de compromisso - conta livre movimentação</t>
        </r>
      </text>
    </comment>
    <comment ref="G54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Valor termo de compromisso + rendimento proporcional</t>
        </r>
      </text>
    </comment>
    <comment ref="F55" authorId="0">
      <text>
        <r>
          <rPr>
            <b/>
            <sz val="9"/>
            <color indexed="81"/>
            <rFont val="Segoe UI"/>
            <charset val="1"/>
          </rPr>
          <t>Fabiane Alcarde Goia:</t>
        </r>
        <r>
          <rPr>
            <sz val="9"/>
            <color indexed="81"/>
            <rFont val="Segoe UI"/>
            <charset val="1"/>
          </rPr>
          <t xml:space="preserve">
valor termos de compromisso - conta livre movimentação</t>
        </r>
      </text>
    </comment>
    <comment ref="G55" authorId="0">
      <text>
        <r>
          <rPr>
            <b/>
            <sz val="9"/>
            <color indexed="81"/>
            <rFont val="Segoe UI"/>
            <family val="2"/>
          </rPr>
          <t>Fabiane Alcarde Goia:</t>
        </r>
        <r>
          <rPr>
            <sz val="9"/>
            <color indexed="81"/>
            <rFont val="Segoe UI"/>
            <family val="2"/>
          </rPr>
          <t xml:space="preserve">
Valor termo de compromisso + rendimento proporcional</t>
        </r>
      </text>
    </comment>
  </commentList>
</comments>
</file>

<file path=xl/sharedStrings.xml><?xml version="1.0" encoding="utf-8"?>
<sst xmlns="http://schemas.openxmlformats.org/spreadsheetml/2006/main" count="456" uniqueCount="123">
  <si>
    <t>Status</t>
  </si>
  <si>
    <t>Tipo 
Recurso</t>
  </si>
  <si>
    <t>Objeto</t>
  </si>
  <si>
    <t>Data de 
Recebimento</t>
  </si>
  <si>
    <t>Valor 
Recebido</t>
  </si>
  <si>
    <t>Data 
Início Vigênia</t>
  </si>
  <si>
    <t>Data Fim Vigência</t>
  </si>
  <si>
    <t>Nº Convênio</t>
  </si>
  <si>
    <t>Nº Processo</t>
  </si>
  <si>
    <t>Recebida/Finalizado</t>
  </si>
  <si>
    <t>Estadual</t>
  </si>
  <si>
    <t>54.384.631/0002-61</t>
  </si>
  <si>
    <t>-</t>
  </si>
  <si>
    <t>00723/2019</t>
  </si>
  <si>
    <t>0750/2019</t>
  </si>
  <si>
    <t>001-0210-000474-2017</t>
  </si>
  <si>
    <t>792/2018</t>
  </si>
  <si>
    <t>001/0210/000215/2018</t>
  </si>
  <si>
    <t>157/2018</t>
  </si>
  <si>
    <t>001/0210/000311/2018</t>
  </si>
  <si>
    <t>Federal</t>
  </si>
  <si>
    <t>137/2018-SEMS</t>
  </si>
  <si>
    <t>1º Aditivo</t>
  </si>
  <si>
    <t>3º Aditivo</t>
  </si>
  <si>
    <t>54.384.631/0001-80</t>
  </si>
  <si>
    <t>786007/2013</t>
  </si>
  <si>
    <t>25000.235499/2013-28</t>
  </si>
  <si>
    <t>821055/2015</t>
  </si>
  <si>
    <t>25000.171984/2015-28</t>
  </si>
  <si>
    <t>808045/2014</t>
  </si>
  <si>
    <t>25000.118933/2014-97</t>
  </si>
  <si>
    <t>Recebida/Em Execução</t>
  </si>
  <si>
    <t>883435/2019</t>
  </si>
  <si>
    <t>25000.103385/2019-13</t>
  </si>
  <si>
    <t>832722/2016</t>
  </si>
  <si>
    <t>25000.073997/2016-13</t>
  </si>
  <si>
    <t>836997/2016</t>
  </si>
  <si>
    <t>25000.154484/2016-11</t>
  </si>
  <si>
    <t>832720/2016</t>
  </si>
  <si>
    <t>25000.073989/2016-77</t>
  </si>
  <si>
    <t>870067/2018</t>
  </si>
  <si>
    <t>25000.079762/2018-05</t>
  </si>
  <si>
    <t>868202/2018</t>
  </si>
  <si>
    <t>25000.076945/2018-61</t>
  </si>
  <si>
    <t>869064/2018</t>
  </si>
  <si>
    <t>25000.079758/2018-39</t>
  </si>
  <si>
    <t>869066/2018</t>
  </si>
  <si>
    <t>25000.079753/2018-14</t>
  </si>
  <si>
    <t>877925/2018 </t>
  </si>
  <si>
    <t>25000.133271/2018-17</t>
  </si>
  <si>
    <t>2º Aditivo</t>
  </si>
  <si>
    <t>54.384.631/0002-62</t>
  </si>
  <si>
    <t>5º e 6º Aditivo</t>
  </si>
  <si>
    <t>Órgão Concessor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</si>
  <si>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</si>
  <si>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</si>
  <si>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</si>
  <si>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</si>
  <si>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</si>
  <si>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</si>
  <si>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</si>
  <si>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</si>
  <si>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</si>
  <si>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</si>
  <si>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Órgão Convenente</t>
  </si>
  <si>
    <t>Secretaria Municipal de Saúde de Piracicaba</t>
  </si>
  <si>
    <t>SANI - Sistema Integrado de Apoio a Gestão da Coordenadoria de Gestão Orçamentária e Financeira da Secretaria da Saúde</t>
  </si>
  <si>
    <t>Fundo Nacional de Saúde/
Plataforma + Brasil</t>
  </si>
  <si>
    <t>03/2018-SEMS</t>
  </si>
  <si>
    <t xml:space="preserve">2415360/2019 </t>
  </si>
  <si>
    <t>2152096/2019</t>
  </si>
  <si>
    <t>079/2017</t>
  </si>
  <si>
    <t>SEI nº 0009123-55.2020.4.03.8001</t>
  </si>
  <si>
    <t>5722872/2020 - PIRA-01V</t>
  </si>
  <si>
    <t>Tribunal de Justiça / SEÇÃO JUDICIÁRIA DE SÃO PAULO</t>
  </si>
  <si>
    <t>Previsão Prestação de Contas</t>
  </si>
  <si>
    <t>Execução
Prestação 
de Contas</t>
  </si>
  <si>
    <t xml:space="preserve">Painel de Transparência - Recursos Públicos </t>
  </si>
  <si>
    <t>Data Documento Oficial Publicação Diário Oficial</t>
  </si>
  <si>
    <t>Recursos Públicos em execução e Finalizados, recebidos em 2020 ou anos anteriores</t>
  </si>
  <si>
    <t>Municipal</t>
  </si>
  <si>
    <t>Fundo Nacional de Saúde/
Ministério da Saúde</t>
  </si>
  <si>
    <t>187.202/2018</t>
  </si>
  <si>
    <t>2018</t>
  </si>
  <si>
    <t>PRONON - Programa Nacional de Apoio à Atenção Oncológica/Ministério da Saúde</t>
  </si>
  <si>
    <t>25000.2020832016-76</t>
  </si>
  <si>
    <t>25000.0161522018-92</t>
  </si>
  <si>
    <t>16/07/2019</t>
  </si>
  <si>
    <t>03/10/2018</t>
  </si>
  <si>
    <t>2020</t>
  </si>
  <si>
    <t>Resultado Conclusivo</t>
  </si>
  <si>
    <t>Data de Assinatura</t>
  </si>
  <si>
    <t>Valor Convênio</t>
  </si>
  <si>
    <t>28/04/2018</t>
  </si>
  <si>
    <t>Aguardando parecer do Órgão Concedente</t>
  </si>
  <si>
    <t>01/2.020-SEMS</t>
  </si>
  <si>
    <t>Processo dentro do prazo para execução</t>
  </si>
  <si>
    <t>191.946/2017</t>
  </si>
  <si>
    <t>188.062/2019</t>
  </si>
  <si>
    <t>Custeio - Insumos Hospitares</t>
  </si>
  <si>
    <t>Custeio - Insumos Hospitalares e Contratos Prestação de Serviços Pessoa Jurídica</t>
  </si>
  <si>
    <t xml:space="preserve">Custeio - Insumos Hospitalares </t>
  </si>
  <si>
    <t>Custeio - Insumos Hospitalares</t>
  </si>
  <si>
    <t>Custeio - Equipamentos de Proteção Individual</t>
  </si>
  <si>
    <t>Custeio - Materiais de Consumo Geral, Insumos Hospitalares e Equipamentos de Proteção Individual</t>
  </si>
  <si>
    <t>Custeio - Contratos Prestação de Serviços Pessoa Jurídica e Equipamentos de Proteção Individual</t>
  </si>
  <si>
    <t>Custeio - Contratos Prestação de Serviços Pessoa Jurídicas e Equipamentos de Proteção Individual</t>
  </si>
  <si>
    <t xml:space="preserve">Investimento - Equipamentos de Suporte a Vida </t>
  </si>
  <si>
    <t>Custeio Hospitalar em Geral</t>
  </si>
  <si>
    <t>Investimento - Equipamento cirúrgico</t>
  </si>
  <si>
    <t>Investimento - Equipamentos Cirúrgicos</t>
  </si>
  <si>
    <t>Investimento - Equipamentos de Apoio</t>
  </si>
  <si>
    <t>Investimento - Equipamentos de Terapia</t>
  </si>
  <si>
    <t>Investimento - Equipamentos de Suporte a vida e Diagnóstico</t>
  </si>
  <si>
    <t>Investimento - Equipamentos Diagnósticos e de Apoio</t>
  </si>
  <si>
    <t>Investimento - Equipamentos de Apoio e de Suporte a vida</t>
  </si>
  <si>
    <t>Investimento - Equipamentos Diagnósticos</t>
  </si>
  <si>
    <t>Investimento - Equipamentos Cirúrgicos e de Suporte a Vida</t>
  </si>
  <si>
    <t xml:space="preserve">Investimento - Equipamentos de Suporte a Vida, Apoio e Cirúrgico </t>
  </si>
  <si>
    <t>Investimento - Equipamentos de Suporte a Vida e  Diagnóstico</t>
  </si>
  <si>
    <t>Prestação de Contas Concluída</t>
  </si>
  <si>
    <t>Prestação de Contas em Análise</t>
  </si>
  <si>
    <t>Prestação de Contas Aprovada com Ressalvas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</si>
</sst>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double">
        <color theme="0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3" fontId="9" fillId="3" borderId="1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43" fontId="10" fillId="0" borderId="1" xfId="2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3" fontId="10" fillId="0" borderId="1" xfId="2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wrapText="1"/>
    </xf>
    <xf numFmtId="14" fontId="10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3">
    <cellStyle name="Hiperlink" xfId="1" builtinId="8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XEC57"/>
  <sheetViews>
    <sheetView tabSelected="1" zoomScale="80" zoomScaleNormal="80" workbookViewId="0">
      <pane ySplit="6" topLeftCell="A7" activePane="bottomLeft" state="frozen"/>
      <selection pane="bottomLeft" activeCell="C11" sqref="C11"/>
    </sheetView>
  </sheetViews>
  <sheetFormatPr defaultRowHeight="24.95" customHeight="1" x14ac:dyDescent="0.25"/>
  <cols>
    <col min="1" max="1" width="11.7109375" style="39" customWidth="1"/>
    <col min="2" max="2" width="46.42578125" style="40" bestFit="1" customWidth="1"/>
    <col min="3" max="4" width="21.5703125" style="39" customWidth="1"/>
    <col min="5" max="5" width="25.7109375" style="41" bestFit="1" customWidth="1"/>
    <col min="6" max="6" width="21.28515625" style="41" customWidth="1"/>
    <col min="7" max="7" width="21.28515625" style="39" customWidth="1"/>
    <col min="8" max="8" width="15.140625" style="39" customWidth="1"/>
    <col min="9" max="9" width="56.5703125" style="48" bestFit="1" customWidth="1"/>
    <col min="10" max="10" width="15" style="39" customWidth="1"/>
    <col min="11" max="11" width="12.7109375" style="39" bestFit="1" customWidth="1"/>
    <col min="12" max="12" width="13.7109375" style="39" bestFit="1" customWidth="1"/>
    <col min="13" max="13" width="19.5703125" style="39" bestFit="1" customWidth="1"/>
    <col min="14" max="14" width="23" style="39" bestFit="1" customWidth="1"/>
    <col min="15" max="15" width="25.7109375" style="39" bestFit="1" customWidth="1"/>
    <col min="16" max="16" width="21" style="39" customWidth="1"/>
    <col min="17" max="17" width="23.85546875" style="46" customWidth="1"/>
    <col min="18" max="16384" width="9.140625" style="39"/>
  </cols>
  <sheetData>
    <row r="1" spans="1:17" s="4" customFormat="1" ht="16.5" thickBot="1" x14ac:dyDescent="0.3">
      <c r="A1" s="1" t="s">
        <v>77</v>
      </c>
      <c r="B1" s="1"/>
      <c r="C1" s="2"/>
      <c r="D1" s="2"/>
      <c r="E1" s="2"/>
      <c r="F1" s="2"/>
      <c r="G1" s="2"/>
      <c r="H1" s="3"/>
      <c r="Q1" s="44"/>
    </row>
    <row r="2" spans="1:17" s="4" customFormat="1" ht="16.5" thickTop="1" x14ac:dyDescent="0.25">
      <c r="A2" s="5" t="s">
        <v>79</v>
      </c>
      <c r="B2" s="5"/>
      <c r="C2" s="6"/>
      <c r="D2" s="6"/>
      <c r="E2" s="6"/>
      <c r="F2" s="6"/>
      <c r="G2" s="6"/>
      <c r="H2" s="7"/>
      <c r="Q2" s="44"/>
    </row>
    <row r="3" spans="1:17" s="10" customFormat="1" ht="15.75" x14ac:dyDescent="0.25">
      <c r="A3" s="8"/>
      <c r="B3" s="8"/>
      <c r="C3" s="9"/>
      <c r="D3" s="9"/>
      <c r="E3" s="9"/>
      <c r="F3" s="9"/>
      <c r="G3" s="9"/>
      <c r="Q3" s="45"/>
    </row>
    <row r="4" spans="1:17" s="10" customFormat="1" ht="15.75" x14ac:dyDescent="0.25">
      <c r="A4" s="8"/>
      <c r="B4" s="8"/>
      <c r="C4" s="9"/>
      <c r="D4" s="9"/>
      <c r="E4" s="9"/>
      <c r="F4" s="9"/>
      <c r="G4" s="9"/>
      <c r="Q4" s="45"/>
    </row>
    <row r="5" spans="1:17" s="12" customFormat="1" ht="37.5" customHeight="1" x14ac:dyDescent="0.25">
      <c r="A5" s="11"/>
      <c r="B5" s="11" t="s">
        <v>54</v>
      </c>
      <c r="C5" s="11" t="s">
        <v>55</v>
      </c>
      <c r="D5" s="49" t="s">
        <v>56</v>
      </c>
      <c r="E5" s="50"/>
      <c r="F5" s="49" t="s">
        <v>57</v>
      </c>
      <c r="G5" s="51"/>
      <c r="H5" s="11" t="s">
        <v>58</v>
      </c>
      <c r="I5" s="11" t="s">
        <v>59</v>
      </c>
      <c r="J5" s="49" t="s">
        <v>60</v>
      </c>
      <c r="K5" s="50"/>
      <c r="L5" s="51"/>
      <c r="M5" s="11" t="s">
        <v>61</v>
      </c>
      <c r="N5" s="11" t="s">
        <v>62</v>
      </c>
      <c r="O5" s="49" t="s">
        <v>63</v>
      </c>
      <c r="P5" s="50"/>
      <c r="Q5" s="51"/>
    </row>
    <row r="6" spans="1:17" s="16" customFormat="1" ht="48" customHeight="1" x14ac:dyDescent="0.25">
      <c r="A6" s="13" t="s">
        <v>1</v>
      </c>
      <c r="B6" s="13" t="s">
        <v>53</v>
      </c>
      <c r="C6" s="14" t="s">
        <v>64</v>
      </c>
      <c r="D6" s="14" t="s">
        <v>7</v>
      </c>
      <c r="E6" s="14" t="s">
        <v>8</v>
      </c>
      <c r="F6" s="14" t="s">
        <v>92</v>
      </c>
      <c r="G6" s="15" t="s">
        <v>4</v>
      </c>
      <c r="H6" s="13" t="s">
        <v>3</v>
      </c>
      <c r="I6" s="14" t="s">
        <v>2</v>
      </c>
      <c r="J6" s="13" t="s">
        <v>91</v>
      </c>
      <c r="K6" s="13" t="s">
        <v>5</v>
      </c>
      <c r="L6" s="13" t="s">
        <v>6</v>
      </c>
      <c r="M6" s="13" t="s">
        <v>78</v>
      </c>
      <c r="N6" s="13" t="s">
        <v>0</v>
      </c>
      <c r="O6" s="13" t="s">
        <v>75</v>
      </c>
      <c r="P6" s="13" t="s">
        <v>76</v>
      </c>
      <c r="Q6" s="13" t="s">
        <v>90</v>
      </c>
    </row>
    <row r="7" spans="1:17" s="21" customFormat="1" ht="75" customHeight="1" x14ac:dyDescent="0.25">
      <c r="A7" s="17" t="s">
        <v>10</v>
      </c>
      <c r="B7" s="18" t="s">
        <v>66</v>
      </c>
      <c r="C7" s="17" t="s">
        <v>11</v>
      </c>
      <c r="D7" s="17" t="s">
        <v>13</v>
      </c>
      <c r="E7" s="17" t="s">
        <v>70</v>
      </c>
      <c r="F7" s="42">
        <v>250000</v>
      </c>
      <c r="G7" s="19">
        <v>250000</v>
      </c>
      <c r="H7" s="20">
        <v>43815</v>
      </c>
      <c r="I7" s="17" t="s">
        <v>102</v>
      </c>
      <c r="J7" s="20">
        <v>43787</v>
      </c>
      <c r="K7" s="20">
        <v>43787</v>
      </c>
      <c r="L7" s="20">
        <v>44196</v>
      </c>
      <c r="M7" s="20">
        <v>43789</v>
      </c>
      <c r="N7" s="17" t="s">
        <v>9</v>
      </c>
      <c r="O7" s="20">
        <v>44227</v>
      </c>
      <c r="P7" s="17" t="s">
        <v>12</v>
      </c>
      <c r="Q7" s="22" t="s">
        <v>96</v>
      </c>
    </row>
    <row r="8" spans="1:17" s="21" customFormat="1" ht="75" customHeight="1" x14ac:dyDescent="0.25">
      <c r="A8" s="17" t="s">
        <v>10</v>
      </c>
      <c r="B8" s="18" t="s">
        <v>66</v>
      </c>
      <c r="C8" s="17" t="s">
        <v>11</v>
      </c>
      <c r="D8" s="17" t="s">
        <v>14</v>
      </c>
      <c r="E8" s="17" t="s">
        <v>69</v>
      </c>
      <c r="F8" s="42">
        <v>50000</v>
      </c>
      <c r="G8" s="19">
        <v>50000</v>
      </c>
      <c r="H8" s="20">
        <v>43808</v>
      </c>
      <c r="I8" s="17" t="s">
        <v>103</v>
      </c>
      <c r="J8" s="20">
        <v>43787</v>
      </c>
      <c r="K8" s="20">
        <v>43787</v>
      </c>
      <c r="L8" s="20">
        <v>44196</v>
      </c>
      <c r="M8" s="20">
        <v>43844</v>
      </c>
      <c r="N8" s="17" t="s">
        <v>9</v>
      </c>
      <c r="O8" s="20">
        <v>44227</v>
      </c>
      <c r="P8" s="17" t="s">
        <v>12</v>
      </c>
      <c r="Q8" s="22" t="s">
        <v>96</v>
      </c>
    </row>
    <row r="9" spans="1:17" s="21" customFormat="1" ht="75" customHeight="1" x14ac:dyDescent="0.25">
      <c r="A9" s="17" t="s">
        <v>10</v>
      </c>
      <c r="B9" s="18" t="s">
        <v>66</v>
      </c>
      <c r="C9" s="17" t="s">
        <v>11</v>
      </c>
      <c r="D9" s="17" t="s">
        <v>14</v>
      </c>
      <c r="E9" s="17" t="s">
        <v>69</v>
      </c>
      <c r="F9" s="42">
        <v>350000</v>
      </c>
      <c r="G9" s="19">
        <v>350000</v>
      </c>
      <c r="H9" s="20">
        <v>43808</v>
      </c>
      <c r="I9" s="17" t="s">
        <v>109</v>
      </c>
      <c r="J9" s="20">
        <v>43787</v>
      </c>
      <c r="K9" s="20">
        <v>43787</v>
      </c>
      <c r="L9" s="20">
        <v>44196</v>
      </c>
      <c r="M9" s="20">
        <v>43844</v>
      </c>
      <c r="N9" s="17" t="s">
        <v>9</v>
      </c>
      <c r="O9" s="20">
        <v>44227</v>
      </c>
      <c r="P9" s="17" t="s">
        <v>12</v>
      </c>
      <c r="Q9" s="22" t="s">
        <v>96</v>
      </c>
    </row>
    <row r="10" spans="1:17" s="21" customFormat="1" ht="75" customHeight="1" x14ac:dyDescent="0.25">
      <c r="A10" s="17" t="s">
        <v>10</v>
      </c>
      <c r="B10" s="18" t="s">
        <v>66</v>
      </c>
      <c r="C10" s="17" t="s">
        <v>11</v>
      </c>
      <c r="D10" s="17" t="s">
        <v>71</v>
      </c>
      <c r="E10" s="17" t="s">
        <v>15</v>
      </c>
      <c r="F10" s="42">
        <v>300000</v>
      </c>
      <c r="G10" s="19">
        <v>300000</v>
      </c>
      <c r="H10" s="20">
        <v>43039</v>
      </c>
      <c r="I10" s="22" t="s">
        <v>119</v>
      </c>
      <c r="J10" s="20">
        <v>43062</v>
      </c>
      <c r="K10" s="20">
        <v>42942</v>
      </c>
      <c r="L10" s="20">
        <v>44196</v>
      </c>
      <c r="M10" s="20">
        <v>43036</v>
      </c>
      <c r="N10" s="17" t="s">
        <v>9</v>
      </c>
      <c r="O10" s="20">
        <v>43861</v>
      </c>
      <c r="P10" s="20">
        <v>43223</v>
      </c>
      <c r="Q10" s="22" t="s">
        <v>94</v>
      </c>
    </row>
    <row r="11" spans="1:17" s="21" customFormat="1" ht="75" customHeight="1" x14ac:dyDescent="0.25">
      <c r="A11" s="17" t="s">
        <v>10</v>
      </c>
      <c r="B11" s="18" t="s">
        <v>66</v>
      </c>
      <c r="C11" s="17" t="s">
        <v>11</v>
      </c>
      <c r="D11" s="17" t="s">
        <v>16</v>
      </c>
      <c r="E11" s="17" t="s">
        <v>17</v>
      </c>
      <c r="F11" s="42">
        <v>400000</v>
      </c>
      <c r="G11" s="19">
        <v>400000</v>
      </c>
      <c r="H11" s="20">
        <v>43287</v>
      </c>
      <c r="I11" s="17" t="s">
        <v>107</v>
      </c>
      <c r="J11" s="20">
        <v>43265</v>
      </c>
      <c r="K11" s="20">
        <v>43265</v>
      </c>
      <c r="L11" s="20">
        <v>44196</v>
      </c>
      <c r="M11" s="20">
        <v>43272</v>
      </c>
      <c r="N11" s="17" t="s">
        <v>9</v>
      </c>
      <c r="O11" s="20">
        <v>43861</v>
      </c>
      <c r="P11" s="20">
        <v>43927</v>
      </c>
      <c r="Q11" s="22" t="s">
        <v>94</v>
      </c>
    </row>
    <row r="12" spans="1:17" s="21" customFormat="1" ht="75" customHeight="1" x14ac:dyDescent="0.25">
      <c r="A12" s="17" t="s">
        <v>10</v>
      </c>
      <c r="B12" s="18" t="s">
        <v>66</v>
      </c>
      <c r="C12" s="17" t="s">
        <v>11</v>
      </c>
      <c r="D12" s="17" t="s">
        <v>18</v>
      </c>
      <c r="E12" s="17" t="s">
        <v>19</v>
      </c>
      <c r="F12" s="42">
        <v>100000</v>
      </c>
      <c r="G12" s="19">
        <v>100000</v>
      </c>
      <c r="H12" s="20">
        <v>43234</v>
      </c>
      <c r="I12" s="17" t="s">
        <v>107</v>
      </c>
      <c r="J12" s="20">
        <v>43216</v>
      </c>
      <c r="K12" s="20">
        <v>43216</v>
      </c>
      <c r="L12" s="20">
        <v>44196</v>
      </c>
      <c r="M12" s="20" t="s">
        <v>93</v>
      </c>
      <c r="N12" s="17" t="s">
        <v>9</v>
      </c>
      <c r="O12" s="20">
        <v>43861</v>
      </c>
      <c r="P12" s="20">
        <v>43928</v>
      </c>
      <c r="Q12" s="22" t="s">
        <v>94</v>
      </c>
    </row>
    <row r="13" spans="1:17" s="21" customFormat="1" ht="75" customHeight="1" x14ac:dyDescent="0.25">
      <c r="A13" s="17" t="s">
        <v>20</v>
      </c>
      <c r="B13" s="18" t="s">
        <v>67</v>
      </c>
      <c r="C13" s="17" t="s">
        <v>11</v>
      </c>
      <c r="D13" s="17" t="s">
        <v>21</v>
      </c>
      <c r="E13" s="17" t="s">
        <v>22</v>
      </c>
      <c r="F13" s="42">
        <v>500000</v>
      </c>
      <c r="G13" s="19">
        <v>500000</v>
      </c>
      <c r="H13" s="20">
        <v>43707</v>
      </c>
      <c r="I13" s="17" t="s">
        <v>99</v>
      </c>
      <c r="J13" s="20">
        <v>43703</v>
      </c>
      <c r="K13" s="20">
        <v>43703</v>
      </c>
      <c r="L13" s="20">
        <v>44069</v>
      </c>
      <c r="M13" s="20">
        <v>43706</v>
      </c>
      <c r="N13" s="17" t="s">
        <v>9</v>
      </c>
      <c r="O13" s="20">
        <v>43889</v>
      </c>
      <c r="P13" s="20">
        <v>43929</v>
      </c>
      <c r="Q13" s="22" t="s">
        <v>94</v>
      </c>
    </row>
    <row r="14" spans="1:17" s="21" customFormat="1" ht="75" customHeight="1" x14ac:dyDescent="0.25">
      <c r="A14" s="17" t="s">
        <v>20</v>
      </c>
      <c r="B14" s="18" t="s">
        <v>67</v>
      </c>
      <c r="C14" s="17" t="s">
        <v>11</v>
      </c>
      <c r="D14" s="17" t="s">
        <v>95</v>
      </c>
      <c r="E14" s="17" t="s">
        <v>22</v>
      </c>
      <c r="F14" s="42">
        <v>150000</v>
      </c>
      <c r="G14" s="19">
        <v>150000</v>
      </c>
      <c r="H14" s="20">
        <v>43880</v>
      </c>
      <c r="I14" s="22" t="s">
        <v>100</v>
      </c>
      <c r="J14" s="24">
        <v>43873</v>
      </c>
      <c r="K14" s="20">
        <v>43873</v>
      </c>
      <c r="L14" s="20">
        <v>44239</v>
      </c>
      <c r="M14" s="20">
        <v>43874</v>
      </c>
      <c r="N14" s="17" t="s">
        <v>9</v>
      </c>
      <c r="O14" s="20">
        <v>44298</v>
      </c>
      <c r="P14" s="17" t="s">
        <v>12</v>
      </c>
      <c r="Q14" s="22" t="s">
        <v>96</v>
      </c>
    </row>
    <row r="15" spans="1:17" s="21" customFormat="1" ht="75" customHeight="1" x14ac:dyDescent="0.25">
      <c r="A15" s="17" t="s">
        <v>20</v>
      </c>
      <c r="B15" s="18" t="s">
        <v>67</v>
      </c>
      <c r="C15" s="17" t="s">
        <v>11</v>
      </c>
      <c r="D15" s="17" t="s">
        <v>95</v>
      </c>
      <c r="E15" s="17" t="s">
        <v>22</v>
      </c>
      <c r="F15" s="42">
        <v>800000</v>
      </c>
      <c r="G15" s="19">
        <v>800000</v>
      </c>
      <c r="H15" s="20">
        <v>43880</v>
      </c>
      <c r="I15" s="22" t="s">
        <v>100</v>
      </c>
      <c r="J15" s="24">
        <v>43873</v>
      </c>
      <c r="K15" s="20">
        <v>43873</v>
      </c>
      <c r="L15" s="20">
        <v>44239</v>
      </c>
      <c r="M15" s="20">
        <v>43874</v>
      </c>
      <c r="N15" s="17" t="s">
        <v>9</v>
      </c>
      <c r="O15" s="20">
        <v>44298</v>
      </c>
      <c r="P15" s="17" t="s">
        <v>12</v>
      </c>
      <c r="Q15" s="22" t="s">
        <v>96</v>
      </c>
    </row>
    <row r="16" spans="1:17" s="21" customFormat="1" ht="75" customHeight="1" x14ac:dyDescent="0.25">
      <c r="A16" s="17" t="s">
        <v>20</v>
      </c>
      <c r="B16" s="18" t="s">
        <v>67</v>
      </c>
      <c r="C16" s="17" t="s">
        <v>11</v>
      </c>
      <c r="D16" s="17" t="s">
        <v>21</v>
      </c>
      <c r="E16" s="17" t="s">
        <v>23</v>
      </c>
      <c r="F16" s="42">
        <v>150000</v>
      </c>
      <c r="G16" s="19">
        <v>150000</v>
      </c>
      <c r="H16" s="24">
        <v>43851</v>
      </c>
      <c r="I16" s="17" t="s">
        <v>99</v>
      </c>
      <c r="J16" s="24">
        <v>43829</v>
      </c>
      <c r="K16" s="20">
        <v>43829</v>
      </c>
      <c r="L16" s="20">
        <v>44195</v>
      </c>
      <c r="M16" s="20">
        <v>43839</v>
      </c>
      <c r="N16" s="17" t="s">
        <v>9</v>
      </c>
      <c r="O16" s="20">
        <v>44255</v>
      </c>
      <c r="P16" s="17" t="s">
        <v>12</v>
      </c>
      <c r="Q16" s="22" t="s">
        <v>96</v>
      </c>
    </row>
    <row r="17" spans="1:17 16353:16357" s="21" customFormat="1" ht="75" customHeight="1" x14ac:dyDescent="0.25">
      <c r="A17" s="17" t="s">
        <v>20</v>
      </c>
      <c r="B17" s="18" t="s">
        <v>67</v>
      </c>
      <c r="C17" s="17" t="s">
        <v>11</v>
      </c>
      <c r="D17" s="17" t="s">
        <v>21</v>
      </c>
      <c r="E17" s="17" t="s">
        <v>23</v>
      </c>
      <c r="F17" s="42">
        <v>400000</v>
      </c>
      <c r="G17" s="19">
        <v>400000</v>
      </c>
      <c r="H17" s="24">
        <v>43851</v>
      </c>
      <c r="I17" s="17" t="s">
        <v>99</v>
      </c>
      <c r="J17" s="24">
        <v>43829</v>
      </c>
      <c r="K17" s="20">
        <v>43829</v>
      </c>
      <c r="L17" s="20">
        <v>44195</v>
      </c>
      <c r="M17" s="20">
        <v>43839</v>
      </c>
      <c r="N17" s="17" t="s">
        <v>9</v>
      </c>
      <c r="O17" s="20">
        <v>44255</v>
      </c>
      <c r="P17" s="17" t="s">
        <v>12</v>
      </c>
      <c r="Q17" s="22" t="s">
        <v>96</v>
      </c>
    </row>
    <row r="18" spans="1:17 16353:16357" s="21" customFormat="1" ht="75" customHeight="1" x14ac:dyDescent="0.25">
      <c r="A18" s="17" t="s">
        <v>20</v>
      </c>
      <c r="B18" s="18" t="s">
        <v>67</v>
      </c>
      <c r="C18" s="17" t="s">
        <v>11</v>
      </c>
      <c r="D18" s="17" t="s">
        <v>21</v>
      </c>
      <c r="E18" s="17" t="s">
        <v>23</v>
      </c>
      <c r="F18" s="42">
        <v>377021</v>
      </c>
      <c r="G18" s="19">
        <v>377021</v>
      </c>
      <c r="H18" s="24">
        <v>43851</v>
      </c>
      <c r="I18" s="17" t="s">
        <v>99</v>
      </c>
      <c r="J18" s="24">
        <v>43829</v>
      </c>
      <c r="K18" s="20">
        <v>43829</v>
      </c>
      <c r="L18" s="20">
        <v>44195</v>
      </c>
      <c r="M18" s="20">
        <v>43839</v>
      </c>
      <c r="N18" s="17" t="s">
        <v>9</v>
      </c>
      <c r="O18" s="20">
        <v>44255</v>
      </c>
      <c r="P18" s="17" t="s">
        <v>12</v>
      </c>
      <c r="Q18" s="22" t="s">
        <v>96</v>
      </c>
    </row>
    <row r="19" spans="1:17 16353:16357" s="21" customFormat="1" ht="75" customHeight="1" x14ac:dyDescent="0.25">
      <c r="A19" s="17" t="s">
        <v>20</v>
      </c>
      <c r="B19" s="18" t="s">
        <v>67</v>
      </c>
      <c r="C19" s="17" t="s">
        <v>11</v>
      </c>
      <c r="D19" s="17" t="s">
        <v>21</v>
      </c>
      <c r="E19" s="17" t="s">
        <v>50</v>
      </c>
      <c r="F19" s="42">
        <v>1000000</v>
      </c>
      <c r="G19" s="19">
        <v>1000000</v>
      </c>
      <c r="H19" s="20">
        <v>43788</v>
      </c>
      <c r="I19" s="22" t="s">
        <v>100</v>
      </c>
      <c r="J19" s="24">
        <v>43780</v>
      </c>
      <c r="K19" s="20">
        <v>43780</v>
      </c>
      <c r="L19" s="20">
        <v>44146</v>
      </c>
      <c r="M19" s="20">
        <v>43783</v>
      </c>
      <c r="N19" s="17" t="s">
        <v>9</v>
      </c>
      <c r="O19" s="20">
        <v>44207</v>
      </c>
      <c r="P19" s="20">
        <v>43929</v>
      </c>
      <c r="Q19" s="22" t="s">
        <v>94</v>
      </c>
    </row>
    <row r="20" spans="1:17 16353:16357" s="21" customFormat="1" ht="75" customHeight="1" x14ac:dyDescent="0.25">
      <c r="A20" s="17" t="s">
        <v>20</v>
      </c>
      <c r="B20" s="18" t="s">
        <v>67</v>
      </c>
      <c r="C20" s="17" t="s">
        <v>11</v>
      </c>
      <c r="D20" s="17" t="s">
        <v>21</v>
      </c>
      <c r="E20" s="17" t="s">
        <v>50</v>
      </c>
      <c r="F20" s="42">
        <v>400000</v>
      </c>
      <c r="G20" s="19">
        <v>400000</v>
      </c>
      <c r="H20" s="20">
        <v>43788</v>
      </c>
      <c r="I20" s="17" t="s">
        <v>99</v>
      </c>
      <c r="J20" s="24">
        <v>43780</v>
      </c>
      <c r="K20" s="20">
        <v>43780</v>
      </c>
      <c r="L20" s="20">
        <v>44146</v>
      </c>
      <c r="M20" s="20">
        <v>43783</v>
      </c>
      <c r="N20" s="17" t="s">
        <v>9</v>
      </c>
      <c r="O20" s="20">
        <v>44207</v>
      </c>
      <c r="P20" s="20">
        <v>43929</v>
      </c>
      <c r="Q20" s="22" t="s">
        <v>94</v>
      </c>
    </row>
    <row r="21" spans="1:17 16353:16357" s="21" customFormat="1" ht="75" customHeight="1" x14ac:dyDescent="0.25">
      <c r="A21" s="17" t="s">
        <v>20</v>
      </c>
      <c r="B21" s="18" t="s">
        <v>67</v>
      </c>
      <c r="C21" s="17" t="s">
        <v>11</v>
      </c>
      <c r="D21" s="17" t="s">
        <v>21</v>
      </c>
      <c r="E21" s="17" t="s">
        <v>50</v>
      </c>
      <c r="F21" s="42">
        <v>140000</v>
      </c>
      <c r="G21" s="19">
        <v>140000</v>
      </c>
      <c r="H21" s="20">
        <v>43788</v>
      </c>
      <c r="I21" s="17" t="s">
        <v>103</v>
      </c>
      <c r="J21" s="24">
        <v>43780</v>
      </c>
      <c r="K21" s="20">
        <v>43780</v>
      </c>
      <c r="L21" s="20">
        <v>44146</v>
      </c>
      <c r="M21" s="20">
        <v>43783</v>
      </c>
      <c r="N21" s="17" t="s">
        <v>9</v>
      </c>
      <c r="O21" s="20">
        <v>44207</v>
      </c>
      <c r="P21" s="20">
        <v>43928</v>
      </c>
      <c r="Q21" s="22" t="s">
        <v>94</v>
      </c>
    </row>
    <row r="22" spans="1:17 16353:16357" s="21" customFormat="1" ht="75" customHeight="1" x14ac:dyDescent="0.25">
      <c r="A22" s="17" t="s">
        <v>20</v>
      </c>
      <c r="B22" s="18" t="s">
        <v>67</v>
      </c>
      <c r="C22" s="17" t="s">
        <v>11</v>
      </c>
      <c r="D22" s="17" t="s">
        <v>21</v>
      </c>
      <c r="E22" s="17" t="s">
        <v>50</v>
      </c>
      <c r="F22" s="42">
        <v>100000</v>
      </c>
      <c r="G22" s="19">
        <v>100000</v>
      </c>
      <c r="H22" s="20">
        <v>43788</v>
      </c>
      <c r="I22" s="17" t="s">
        <v>99</v>
      </c>
      <c r="J22" s="24">
        <v>43780</v>
      </c>
      <c r="K22" s="20">
        <v>43780</v>
      </c>
      <c r="L22" s="20">
        <v>44146</v>
      </c>
      <c r="M22" s="20">
        <v>43783</v>
      </c>
      <c r="N22" s="17" t="s">
        <v>9</v>
      </c>
      <c r="O22" s="20">
        <v>44207</v>
      </c>
      <c r="P22" s="20">
        <v>43929</v>
      </c>
      <c r="Q22" s="22" t="s">
        <v>94</v>
      </c>
    </row>
    <row r="23" spans="1:17 16353:16357" s="21" customFormat="1" ht="75" customHeight="1" x14ac:dyDescent="0.25">
      <c r="A23" s="17" t="s">
        <v>20</v>
      </c>
      <c r="B23" s="18" t="s">
        <v>67</v>
      </c>
      <c r="C23" s="17" t="s">
        <v>11</v>
      </c>
      <c r="D23" s="17" t="s">
        <v>21</v>
      </c>
      <c r="E23" s="17" t="s">
        <v>50</v>
      </c>
      <c r="F23" s="42">
        <v>50000</v>
      </c>
      <c r="G23" s="19">
        <v>50000</v>
      </c>
      <c r="H23" s="20">
        <v>43788</v>
      </c>
      <c r="I23" s="17" t="s">
        <v>103</v>
      </c>
      <c r="J23" s="24">
        <v>43780</v>
      </c>
      <c r="K23" s="20">
        <v>43780</v>
      </c>
      <c r="L23" s="20">
        <v>44146</v>
      </c>
      <c r="M23" s="20">
        <v>43783</v>
      </c>
      <c r="N23" s="17" t="s">
        <v>9</v>
      </c>
      <c r="O23" s="20">
        <v>44207</v>
      </c>
      <c r="P23" s="20">
        <v>43928</v>
      </c>
      <c r="Q23" s="22" t="s">
        <v>94</v>
      </c>
    </row>
    <row r="24" spans="1:17 16353:16357" s="21" customFormat="1" ht="75" customHeight="1" x14ac:dyDescent="0.25">
      <c r="A24" s="17" t="s">
        <v>20</v>
      </c>
      <c r="B24" s="18" t="s">
        <v>67</v>
      </c>
      <c r="C24" s="17" t="s">
        <v>11</v>
      </c>
      <c r="D24" s="17" t="s">
        <v>21</v>
      </c>
      <c r="E24" s="17" t="s">
        <v>50</v>
      </c>
      <c r="F24" s="42">
        <v>300000</v>
      </c>
      <c r="G24" s="19">
        <v>300000</v>
      </c>
      <c r="H24" s="20">
        <v>43788</v>
      </c>
      <c r="I24" s="22" t="s">
        <v>104</v>
      </c>
      <c r="J24" s="24">
        <v>43780</v>
      </c>
      <c r="K24" s="20">
        <v>43780</v>
      </c>
      <c r="L24" s="20">
        <v>44146</v>
      </c>
      <c r="M24" s="20">
        <v>43783</v>
      </c>
      <c r="N24" s="17" t="s">
        <v>9</v>
      </c>
      <c r="O24" s="20">
        <v>44207</v>
      </c>
      <c r="P24" s="20">
        <v>43928</v>
      </c>
      <c r="Q24" s="22" t="s">
        <v>94</v>
      </c>
    </row>
    <row r="25" spans="1:17 16353:16357" s="21" customFormat="1" ht="75" customHeight="1" x14ac:dyDescent="0.25">
      <c r="A25" s="17" t="s">
        <v>20</v>
      </c>
      <c r="B25" s="18" t="s">
        <v>67</v>
      </c>
      <c r="C25" s="17" t="s">
        <v>11</v>
      </c>
      <c r="D25" s="17" t="s">
        <v>68</v>
      </c>
      <c r="E25" s="17" t="s">
        <v>22</v>
      </c>
      <c r="F25" s="42">
        <v>200000</v>
      </c>
      <c r="G25" s="19">
        <v>200000</v>
      </c>
      <c r="H25" s="20">
        <v>43452</v>
      </c>
      <c r="I25" s="22" t="s">
        <v>104</v>
      </c>
      <c r="J25" s="24">
        <v>43445</v>
      </c>
      <c r="K25" s="20">
        <v>43445</v>
      </c>
      <c r="L25" s="20">
        <v>43810</v>
      </c>
      <c r="M25" s="20">
        <v>43446</v>
      </c>
      <c r="N25" s="17" t="s">
        <v>9</v>
      </c>
      <c r="O25" s="20">
        <v>43872</v>
      </c>
      <c r="P25" s="20">
        <v>43929</v>
      </c>
      <c r="Q25" s="22" t="s">
        <v>94</v>
      </c>
    </row>
    <row r="26" spans="1:17 16353:16357" s="21" customFormat="1" ht="75" customHeight="1" x14ac:dyDescent="0.25">
      <c r="A26" s="17" t="s">
        <v>20</v>
      </c>
      <c r="B26" s="18" t="s">
        <v>67</v>
      </c>
      <c r="C26" s="17" t="s">
        <v>24</v>
      </c>
      <c r="D26" s="23" t="s">
        <v>25</v>
      </c>
      <c r="E26" s="23" t="s">
        <v>26</v>
      </c>
      <c r="F26" s="42">
        <v>400000</v>
      </c>
      <c r="G26" s="19">
        <v>400000</v>
      </c>
      <c r="H26" s="20">
        <v>41705</v>
      </c>
      <c r="I26" s="22" t="s">
        <v>118</v>
      </c>
      <c r="J26" s="24">
        <v>41634</v>
      </c>
      <c r="K26" s="20">
        <v>41634</v>
      </c>
      <c r="L26" s="20">
        <v>42979</v>
      </c>
      <c r="M26" s="20">
        <v>41653</v>
      </c>
      <c r="N26" s="17" t="s">
        <v>9</v>
      </c>
      <c r="O26" s="20">
        <v>43668</v>
      </c>
      <c r="P26" s="20">
        <v>43494</v>
      </c>
      <c r="Q26" s="22" t="s">
        <v>120</v>
      </c>
    </row>
    <row r="27" spans="1:17 16353:16357" s="21" customFormat="1" ht="75" customHeight="1" x14ac:dyDescent="0.25">
      <c r="A27" s="17" t="s">
        <v>20</v>
      </c>
      <c r="B27" s="18" t="s">
        <v>67</v>
      </c>
      <c r="C27" s="17" t="s">
        <v>24</v>
      </c>
      <c r="D27" s="23" t="s">
        <v>27</v>
      </c>
      <c r="E27" s="23" t="s">
        <v>28</v>
      </c>
      <c r="F27" s="42">
        <v>500000</v>
      </c>
      <c r="G27" s="19">
        <v>500000</v>
      </c>
      <c r="H27" s="20">
        <v>42550</v>
      </c>
      <c r="I27" s="22" t="s">
        <v>117</v>
      </c>
      <c r="J27" s="24">
        <v>42334</v>
      </c>
      <c r="K27" s="20">
        <v>42334</v>
      </c>
      <c r="L27" s="20">
        <v>43278</v>
      </c>
      <c r="M27" s="20">
        <v>42354</v>
      </c>
      <c r="N27" s="17" t="s">
        <v>9</v>
      </c>
      <c r="O27" s="20">
        <v>43743</v>
      </c>
      <c r="P27" s="20">
        <v>43335</v>
      </c>
      <c r="Q27" s="22" t="s">
        <v>121</v>
      </c>
    </row>
    <row r="28" spans="1:17 16353:16357" s="21" customFormat="1" ht="75" customHeight="1" x14ac:dyDescent="0.25">
      <c r="A28" s="17" t="s">
        <v>20</v>
      </c>
      <c r="B28" s="18" t="s">
        <v>67</v>
      </c>
      <c r="C28" s="17" t="s">
        <v>24</v>
      </c>
      <c r="D28" s="23" t="s">
        <v>29</v>
      </c>
      <c r="E28" s="23" t="s">
        <v>30</v>
      </c>
      <c r="F28" s="42">
        <v>300000</v>
      </c>
      <c r="G28" s="19">
        <v>300000</v>
      </c>
      <c r="H28" s="20">
        <v>42314</v>
      </c>
      <c r="I28" s="17" t="s">
        <v>110</v>
      </c>
      <c r="J28" s="24">
        <v>41857</v>
      </c>
      <c r="K28" s="20">
        <v>41857</v>
      </c>
      <c r="L28" s="20">
        <v>42677</v>
      </c>
      <c r="M28" s="20">
        <v>41878</v>
      </c>
      <c r="N28" s="17" t="s">
        <v>9</v>
      </c>
      <c r="O28" s="20">
        <v>42737</v>
      </c>
      <c r="P28" s="20">
        <v>42741</v>
      </c>
      <c r="Q28" s="22" t="s">
        <v>122</v>
      </c>
    </row>
    <row r="29" spans="1:17 16353:16357" s="21" customFormat="1" ht="75" customHeight="1" x14ac:dyDescent="0.25">
      <c r="A29" s="17" t="s">
        <v>20</v>
      </c>
      <c r="B29" s="18" t="s">
        <v>67</v>
      </c>
      <c r="C29" s="19" t="s">
        <v>24</v>
      </c>
      <c r="D29" s="17" t="s">
        <v>32</v>
      </c>
      <c r="E29" s="17" t="s">
        <v>33</v>
      </c>
      <c r="F29" s="42">
        <v>250000</v>
      </c>
      <c r="G29" s="25">
        <v>213080</v>
      </c>
      <c r="H29" s="20">
        <v>44060</v>
      </c>
      <c r="I29" s="17" t="s">
        <v>111</v>
      </c>
      <c r="J29" s="24">
        <v>43679</v>
      </c>
      <c r="K29" s="26">
        <v>43679</v>
      </c>
      <c r="L29" s="26">
        <v>44370</v>
      </c>
      <c r="M29" s="20">
        <v>43684</v>
      </c>
      <c r="N29" s="17" t="s">
        <v>31</v>
      </c>
      <c r="O29" s="26">
        <v>44430</v>
      </c>
      <c r="P29" s="17" t="s">
        <v>12</v>
      </c>
      <c r="Q29" s="22" t="s">
        <v>96</v>
      </c>
      <c r="XDY29" s="27"/>
      <c r="XDZ29" s="28"/>
      <c r="XEA29" s="28"/>
      <c r="XEB29" s="29"/>
      <c r="XEC29" s="30"/>
    </row>
    <row r="30" spans="1:17 16353:16357" s="21" customFormat="1" ht="75" customHeight="1" x14ac:dyDescent="0.25">
      <c r="A30" s="17" t="s">
        <v>20</v>
      </c>
      <c r="B30" s="18" t="s">
        <v>67</v>
      </c>
      <c r="C30" s="17" t="s">
        <v>24</v>
      </c>
      <c r="D30" s="23" t="s">
        <v>34</v>
      </c>
      <c r="E30" s="23" t="s">
        <v>35</v>
      </c>
      <c r="F30" s="42">
        <v>500000</v>
      </c>
      <c r="G30" s="19">
        <v>500000</v>
      </c>
      <c r="H30" s="20">
        <v>42894</v>
      </c>
      <c r="I30" s="17" t="s">
        <v>110</v>
      </c>
      <c r="J30" s="24">
        <v>42662</v>
      </c>
      <c r="K30" s="20">
        <v>42662</v>
      </c>
      <c r="L30" s="20">
        <v>43257</v>
      </c>
      <c r="M30" s="20">
        <v>42670</v>
      </c>
      <c r="N30" s="17" t="s">
        <v>9</v>
      </c>
      <c r="O30" s="20">
        <v>43317</v>
      </c>
      <c r="P30" s="20">
        <v>43300</v>
      </c>
      <c r="Q30" s="22" t="s">
        <v>120</v>
      </c>
    </row>
    <row r="31" spans="1:17 16353:16357" s="21" customFormat="1" ht="75" customHeight="1" x14ac:dyDescent="0.25">
      <c r="A31" s="22" t="s">
        <v>20</v>
      </c>
      <c r="B31" s="18" t="s">
        <v>67</v>
      </c>
      <c r="C31" s="17" t="s">
        <v>24</v>
      </c>
      <c r="D31" s="23" t="s">
        <v>36</v>
      </c>
      <c r="E31" s="23" t="s">
        <v>37</v>
      </c>
      <c r="F31" s="42">
        <v>7997</v>
      </c>
      <c r="G31" s="19">
        <v>7997</v>
      </c>
      <c r="H31" s="20">
        <v>42870</v>
      </c>
      <c r="I31" s="17" t="s">
        <v>111</v>
      </c>
      <c r="J31" s="24">
        <v>42681</v>
      </c>
      <c r="K31" s="20">
        <v>42681</v>
      </c>
      <c r="L31" s="20">
        <v>43231</v>
      </c>
      <c r="M31" s="20">
        <v>42692</v>
      </c>
      <c r="N31" s="17" t="s">
        <v>9</v>
      </c>
      <c r="O31" s="20">
        <v>43291</v>
      </c>
      <c r="P31" s="20">
        <v>43291</v>
      </c>
      <c r="Q31" s="22" t="s">
        <v>120</v>
      </c>
    </row>
    <row r="32" spans="1:17 16353:16357" s="21" customFormat="1" ht="75" customHeight="1" x14ac:dyDescent="0.25">
      <c r="A32" s="22" t="s">
        <v>20</v>
      </c>
      <c r="B32" s="18" t="s">
        <v>67</v>
      </c>
      <c r="C32" s="17" t="s">
        <v>24</v>
      </c>
      <c r="D32" s="23" t="s">
        <v>38</v>
      </c>
      <c r="E32" s="23" t="s">
        <v>39</v>
      </c>
      <c r="F32" s="42">
        <v>290000</v>
      </c>
      <c r="G32" s="19">
        <v>290000</v>
      </c>
      <c r="H32" s="20">
        <v>42874</v>
      </c>
      <c r="I32" s="17" t="s">
        <v>110</v>
      </c>
      <c r="J32" s="24">
        <v>42662</v>
      </c>
      <c r="K32" s="20">
        <v>42662</v>
      </c>
      <c r="L32" s="20">
        <v>43237</v>
      </c>
      <c r="M32" s="20">
        <v>42670</v>
      </c>
      <c r="N32" s="17" t="s">
        <v>9</v>
      </c>
      <c r="O32" s="20">
        <v>43297</v>
      </c>
      <c r="P32" s="20">
        <v>43445</v>
      </c>
      <c r="Q32" s="22" t="s">
        <v>120</v>
      </c>
    </row>
    <row r="33" spans="1:17 16341:16357" s="21" customFormat="1" ht="75" customHeight="1" x14ac:dyDescent="0.25">
      <c r="A33" s="22" t="s">
        <v>20</v>
      </c>
      <c r="B33" s="18" t="s">
        <v>67</v>
      </c>
      <c r="C33" s="17" t="s">
        <v>24</v>
      </c>
      <c r="D33" s="23" t="s">
        <v>40</v>
      </c>
      <c r="E33" s="23" t="s">
        <v>41</v>
      </c>
      <c r="F33" s="42">
        <v>400000</v>
      </c>
      <c r="G33" s="19">
        <v>400000</v>
      </c>
      <c r="H33" s="20">
        <v>44047</v>
      </c>
      <c r="I33" s="17" t="s">
        <v>112</v>
      </c>
      <c r="J33" s="24">
        <v>43325</v>
      </c>
      <c r="K33" s="20">
        <v>43325</v>
      </c>
      <c r="L33" s="20">
        <v>44286</v>
      </c>
      <c r="M33" s="20">
        <v>43334</v>
      </c>
      <c r="N33" s="17" t="s">
        <v>31</v>
      </c>
      <c r="O33" s="20">
        <v>44346</v>
      </c>
      <c r="P33" s="17" t="s">
        <v>12</v>
      </c>
      <c r="Q33" s="22" t="s">
        <v>96</v>
      </c>
    </row>
    <row r="34" spans="1:17 16341:16357" s="21" customFormat="1" ht="75" customHeight="1" x14ac:dyDescent="0.25">
      <c r="A34" s="22" t="s">
        <v>20</v>
      </c>
      <c r="B34" s="18" t="s">
        <v>67</v>
      </c>
      <c r="C34" s="17" t="s">
        <v>24</v>
      </c>
      <c r="D34" s="23" t="s">
        <v>42</v>
      </c>
      <c r="E34" s="23" t="s">
        <v>43</v>
      </c>
      <c r="F34" s="42">
        <v>200000</v>
      </c>
      <c r="G34" s="19">
        <v>140037.17000000001</v>
      </c>
      <c r="H34" s="20">
        <v>44047</v>
      </c>
      <c r="I34" s="22" t="s">
        <v>113</v>
      </c>
      <c r="J34" s="24">
        <v>43325</v>
      </c>
      <c r="K34" s="20">
        <v>43325</v>
      </c>
      <c r="L34" s="20">
        <v>44286</v>
      </c>
      <c r="M34" s="20">
        <v>43334</v>
      </c>
      <c r="N34" s="17" t="s">
        <v>31</v>
      </c>
      <c r="O34" s="20">
        <v>44346</v>
      </c>
      <c r="P34" s="17" t="s">
        <v>12</v>
      </c>
      <c r="Q34" s="22" t="s">
        <v>96</v>
      </c>
    </row>
    <row r="35" spans="1:17 16341:16357" s="21" customFormat="1" ht="75" customHeight="1" x14ac:dyDescent="0.25">
      <c r="A35" s="22" t="s">
        <v>20</v>
      </c>
      <c r="B35" s="18" t="s">
        <v>67</v>
      </c>
      <c r="C35" s="17" t="s">
        <v>24</v>
      </c>
      <c r="D35" s="23" t="s">
        <v>44</v>
      </c>
      <c r="E35" s="23" t="s">
        <v>45</v>
      </c>
      <c r="F35" s="42">
        <v>150000</v>
      </c>
      <c r="G35" s="19">
        <v>143534.1</v>
      </c>
      <c r="H35" s="20">
        <v>44049</v>
      </c>
      <c r="I35" s="22" t="s">
        <v>113</v>
      </c>
      <c r="J35" s="24">
        <v>43325</v>
      </c>
      <c r="K35" s="20">
        <v>43325</v>
      </c>
      <c r="L35" s="20">
        <v>44286</v>
      </c>
      <c r="M35" s="20">
        <v>43334</v>
      </c>
      <c r="N35" s="17" t="s">
        <v>31</v>
      </c>
      <c r="O35" s="20">
        <v>44346</v>
      </c>
      <c r="P35" s="17" t="s">
        <v>12</v>
      </c>
      <c r="Q35" s="22" t="s">
        <v>96</v>
      </c>
    </row>
    <row r="36" spans="1:17 16341:16357" s="21" customFormat="1" ht="75" customHeight="1" x14ac:dyDescent="0.25">
      <c r="A36" s="22" t="s">
        <v>20</v>
      </c>
      <c r="B36" s="18" t="s">
        <v>67</v>
      </c>
      <c r="C36" s="17" t="s">
        <v>24</v>
      </c>
      <c r="D36" s="23" t="s">
        <v>46</v>
      </c>
      <c r="E36" s="23" t="s">
        <v>47</v>
      </c>
      <c r="F36" s="42">
        <v>100000</v>
      </c>
      <c r="G36" s="19">
        <v>100000</v>
      </c>
      <c r="H36" s="20">
        <v>44048</v>
      </c>
      <c r="I36" s="17" t="s">
        <v>112</v>
      </c>
      <c r="J36" s="24">
        <v>43325</v>
      </c>
      <c r="K36" s="20">
        <v>43325</v>
      </c>
      <c r="L36" s="20">
        <v>44286</v>
      </c>
      <c r="M36" s="20">
        <v>43334</v>
      </c>
      <c r="N36" s="17" t="s">
        <v>31</v>
      </c>
      <c r="O36" s="20">
        <v>44346</v>
      </c>
      <c r="P36" s="17" t="s">
        <v>12</v>
      </c>
      <c r="Q36" s="22" t="s">
        <v>96</v>
      </c>
    </row>
    <row r="37" spans="1:17 16341:16357" s="21" customFormat="1" ht="75" customHeight="1" x14ac:dyDescent="0.25">
      <c r="A37" s="22" t="s">
        <v>20</v>
      </c>
      <c r="B37" s="18" t="s">
        <v>67</v>
      </c>
      <c r="C37" s="17" t="s">
        <v>24</v>
      </c>
      <c r="D37" s="23" t="s">
        <v>48</v>
      </c>
      <c r="E37" s="23" t="s">
        <v>49</v>
      </c>
      <c r="F37" s="42">
        <v>102900</v>
      </c>
      <c r="G37" s="19">
        <v>72804</v>
      </c>
      <c r="H37" s="20">
        <v>44039</v>
      </c>
      <c r="I37" s="17" t="s">
        <v>114</v>
      </c>
      <c r="J37" s="24">
        <v>43388</v>
      </c>
      <c r="K37" s="20">
        <v>43388</v>
      </c>
      <c r="L37" s="20">
        <v>44321</v>
      </c>
      <c r="M37" s="20">
        <v>43399</v>
      </c>
      <c r="N37" s="17" t="s">
        <v>31</v>
      </c>
      <c r="O37" s="20">
        <v>44381</v>
      </c>
      <c r="P37" s="17" t="s">
        <v>12</v>
      </c>
      <c r="Q37" s="22" t="s">
        <v>96</v>
      </c>
    </row>
    <row r="38" spans="1:17 16341:16357" s="21" customFormat="1" ht="75" customHeight="1" x14ac:dyDescent="0.25">
      <c r="A38" s="17" t="s">
        <v>20</v>
      </c>
      <c r="B38" s="31" t="s">
        <v>65</v>
      </c>
      <c r="C38" s="32" t="s">
        <v>11</v>
      </c>
      <c r="D38" s="17" t="s">
        <v>95</v>
      </c>
      <c r="E38" s="17" t="s">
        <v>50</v>
      </c>
      <c r="F38" s="42">
        <v>200000</v>
      </c>
      <c r="G38" s="25">
        <v>200000</v>
      </c>
      <c r="H38" s="20">
        <v>43980</v>
      </c>
      <c r="I38" s="17" t="s">
        <v>103</v>
      </c>
      <c r="J38" s="24">
        <v>43972</v>
      </c>
      <c r="K38" s="47">
        <v>43972</v>
      </c>
      <c r="L38" s="47">
        <v>44337</v>
      </c>
      <c r="M38" s="20">
        <v>43977</v>
      </c>
      <c r="N38" s="17" t="s">
        <v>31</v>
      </c>
      <c r="O38" s="24">
        <v>44398</v>
      </c>
      <c r="P38" s="17" t="s">
        <v>12</v>
      </c>
      <c r="Q38" s="22" t="s">
        <v>96</v>
      </c>
      <c r="XDM38" s="27"/>
      <c r="XDN38" s="28"/>
      <c r="XDO38" s="28"/>
      <c r="XDP38" s="29"/>
      <c r="XDQ38" s="30"/>
      <c r="XDY38" s="27"/>
      <c r="XDZ38" s="28"/>
      <c r="XEA38" s="28"/>
      <c r="XEB38" s="29"/>
      <c r="XEC38" s="30"/>
    </row>
    <row r="39" spans="1:17 16341:16357" s="21" customFormat="1" ht="75" customHeight="1" x14ac:dyDescent="0.25">
      <c r="A39" s="17" t="s">
        <v>20</v>
      </c>
      <c r="B39" s="31" t="s">
        <v>65</v>
      </c>
      <c r="C39" s="32" t="s">
        <v>11</v>
      </c>
      <c r="D39" s="17" t="s">
        <v>95</v>
      </c>
      <c r="E39" s="17" t="s">
        <v>50</v>
      </c>
      <c r="F39" s="42">
        <v>250000</v>
      </c>
      <c r="G39" s="25">
        <v>250000</v>
      </c>
      <c r="H39" s="20">
        <v>43980</v>
      </c>
      <c r="I39" s="17" t="s">
        <v>101</v>
      </c>
      <c r="J39" s="24">
        <v>43972</v>
      </c>
      <c r="K39" s="47">
        <v>43972</v>
      </c>
      <c r="L39" s="47">
        <v>44337</v>
      </c>
      <c r="M39" s="20">
        <v>43977</v>
      </c>
      <c r="N39" s="17" t="s">
        <v>31</v>
      </c>
      <c r="O39" s="24">
        <v>44398</v>
      </c>
      <c r="P39" s="17" t="s">
        <v>12</v>
      </c>
      <c r="Q39" s="22" t="s">
        <v>96</v>
      </c>
      <c r="XDM39" s="27"/>
      <c r="XDN39" s="28"/>
      <c r="XDO39" s="28"/>
      <c r="XDP39" s="29"/>
      <c r="XDQ39" s="30"/>
      <c r="XDY39" s="27"/>
      <c r="XDZ39" s="28"/>
      <c r="XEA39" s="28"/>
      <c r="XEB39" s="29"/>
      <c r="XEC39" s="30"/>
    </row>
    <row r="40" spans="1:17 16341:16357" s="21" customFormat="1" ht="75" customHeight="1" x14ac:dyDescent="0.25">
      <c r="A40" s="17" t="s">
        <v>20</v>
      </c>
      <c r="B40" s="31" t="s">
        <v>65</v>
      </c>
      <c r="C40" s="32" t="s">
        <v>11</v>
      </c>
      <c r="D40" s="17" t="s">
        <v>95</v>
      </c>
      <c r="E40" s="17" t="s">
        <v>50</v>
      </c>
      <c r="F40" s="42">
        <v>100000</v>
      </c>
      <c r="G40" s="25">
        <v>100000</v>
      </c>
      <c r="H40" s="20">
        <v>43980</v>
      </c>
      <c r="I40" s="17" t="s">
        <v>103</v>
      </c>
      <c r="J40" s="24">
        <v>43972</v>
      </c>
      <c r="K40" s="47">
        <v>43972</v>
      </c>
      <c r="L40" s="47">
        <v>44337</v>
      </c>
      <c r="M40" s="20">
        <v>43977</v>
      </c>
      <c r="N40" s="17" t="s">
        <v>31</v>
      </c>
      <c r="O40" s="24">
        <v>44398</v>
      </c>
      <c r="P40" s="17" t="s">
        <v>12</v>
      </c>
      <c r="Q40" s="22" t="s">
        <v>96</v>
      </c>
      <c r="XDM40" s="27"/>
      <c r="XDN40" s="28"/>
      <c r="XDO40" s="28"/>
      <c r="XDP40" s="29"/>
      <c r="XDQ40" s="30"/>
      <c r="XDY40" s="27"/>
      <c r="XDZ40" s="28"/>
      <c r="XEA40" s="28"/>
      <c r="XEB40" s="29"/>
      <c r="XEC40" s="30"/>
    </row>
    <row r="41" spans="1:17 16341:16357" s="21" customFormat="1" ht="75" customHeight="1" x14ac:dyDescent="0.25">
      <c r="A41" s="17" t="s">
        <v>20</v>
      </c>
      <c r="B41" s="31" t="s">
        <v>65</v>
      </c>
      <c r="C41" s="32" t="s">
        <v>11</v>
      </c>
      <c r="D41" s="17" t="s">
        <v>95</v>
      </c>
      <c r="E41" s="17" t="s">
        <v>50</v>
      </c>
      <c r="F41" s="42">
        <v>500000</v>
      </c>
      <c r="G41" s="25">
        <v>500000</v>
      </c>
      <c r="H41" s="20">
        <v>43980</v>
      </c>
      <c r="I41" s="17" t="s">
        <v>102</v>
      </c>
      <c r="J41" s="24">
        <v>43972</v>
      </c>
      <c r="K41" s="47">
        <v>43972</v>
      </c>
      <c r="L41" s="47">
        <v>44337</v>
      </c>
      <c r="M41" s="20">
        <v>43977</v>
      </c>
      <c r="N41" s="17" t="s">
        <v>31</v>
      </c>
      <c r="O41" s="24">
        <v>44398</v>
      </c>
      <c r="P41" s="17" t="s">
        <v>12</v>
      </c>
      <c r="Q41" s="22" t="s">
        <v>96</v>
      </c>
      <c r="XDM41" s="27"/>
      <c r="XDN41" s="28"/>
      <c r="XDO41" s="28"/>
      <c r="XDP41" s="29"/>
      <c r="XDQ41" s="30"/>
      <c r="XDY41" s="27"/>
      <c r="XDZ41" s="28"/>
      <c r="XEA41" s="28"/>
      <c r="XEB41" s="29"/>
      <c r="XEC41" s="30"/>
    </row>
    <row r="42" spans="1:17 16341:16357" s="21" customFormat="1" ht="75" customHeight="1" x14ac:dyDescent="0.25">
      <c r="A42" s="17" t="s">
        <v>20</v>
      </c>
      <c r="B42" s="31" t="s">
        <v>65</v>
      </c>
      <c r="C42" s="32" t="s">
        <v>11</v>
      </c>
      <c r="D42" s="17" t="s">
        <v>95</v>
      </c>
      <c r="E42" s="17" t="s">
        <v>50</v>
      </c>
      <c r="F42" s="42">
        <v>100000</v>
      </c>
      <c r="G42" s="25">
        <v>100000</v>
      </c>
      <c r="H42" s="20">
        <v>43980</v>
      </c>
      <c r="I42" s="17" t="s">
        <v>102</v>
      </c>
      <c r="J42" s="24">
        <v>43972</v>
      </c>
      <c r="K42" s="47">
        <v>43972</v>
      </c>
      <c r="L42" s="47">
        <v>44337</v>
      </c>
      <c r="M42" s="20">
        <v>43977</v>
      </c>
      <c r="N42" s="17" t="s">
        <v>31</v>
      </c>
      <c r="O42" s="24">
        <v>44398</v>
      </c>
      <c r="P42" s="17" t="s">
        <v>12</v>
      </c>
      <c r="Q42" s="22" t="s">
        <v>96</v>
      </c>
      <c r="XDM42" s="27"/>
      <c r="XDN42" s="28"/>
      <c r="XDO42" s="28"/>
      <c r="XDP42" s="29"/>
      <c r="XDQ42" s="30"/>
      <c r="XDY42" s="27"/>
      <c r="XDZ42" s="28"/>
      <c r="XEA42" s="28"/>
      <c r="XEB42" s="29"/>
      <c r="XEC42" s="30"/>
    </row>
    <row r="43" spans="1:17 16341:16357" s="21" customFormat="1" ht="75" customHeight="1" x14ac:dyDescent="0.25">
      <c r="A43" s="17" t="s">
        <v>20</v>
      </c>
      <c r="B43" s="31" t="s">
        <v>65</v>
      </c>
      <c r="C43" s="32" t="s">
        <v>11</v>
      </c>
      <c r="D43" s="17" t="s">
        <v>95</v>
      </c>
      <c r="E43" s="17" t="s">
        <v>50</v>
      </c>
      <c r="F43" s="42">
        <v>300000</v>
      </c>
      <c r="G43" s="25">
        <v>300000</v>
      </c>
      <c r="H43" s="20">
        <v>43980</v>
      </c>
      <c r="I43" s="17" t="s">
        <v>103</v>
      </c>
      <c r="J43" s="24">
        <v>43972</v>
      </c>
      <c r="K43" s="47">
        <v>43972</v>
      </c>
      <c r="L43" s="47">
        <v>44337</v>
      </c>
      <c r="M43" s="20">
        <v>43977</v>
      </c>
      <c r="N43" s="17" t="s">
        <v>31</v>
      </c>
      <c r="O43" s="24">
        <v>44398</v>
      </c>
      <c r="P43" s="17" t="s">
        <v>12</v>
      </c>
      <c r="Q43" s="22" t="s">
        <v>96</v>
      </c>
      <c r="XDM43" s="27"/>
      <c r="XDN43" s="28"/>
      <c r="XDO43" s="28"/>
      <c r="XDP43" s="29"/>
      <c r="XDQ43" s="30"/>
      <c r="XDY43" s="27"/>
      <c r="XDZ43" s="28"/>
      <c r="XEA43" s="28"/>
      <c r="XEB43" s="29"/>
      <c r="XEC43" s="30"/>
    </row>
    <row r="44" spans="1:17 16341:16357" s="21" customFormat="1" ht="75" customHeight="1" x14ac:dyDescent="0.25">
      <c r="A44" s="17" t="s">
        <v>10</v>
      </c>
      <c r="B44" s="31" t="s">
        <v>65</v>
      </c>
      <c r="C44" s="32" t="s">
        <v>11</v>
      </c>
      <c r="D44" s="17" t="s">
        <v>95</v>
      </c>
      <c r="E44" s="17" t="s">
        <v>23</v>
      </c>
      <c r="F44" s="42">
        <v>1506930</v>
      </c>
      <c r="G44" s="25">
        <v>1506930</v>
      </c>
      <c r="H44" s="20">
        <v>43980</v>
      </c>
      <c r="I44" s="22" t="s">
        <v>106</v>
      </c>
      <c r="J44" s="24">
        <v>43973</v>
      </c>
      <c r="K44" s="47">
        <v>43973</v>
      </c>
      <c r="L44" s="47">
        <v>44338</v>
      </c>
      <c r="M44" s="20">
        <v>43977</v>
      </c>
      <c r="N44" s="17" t="s">
        <v>31</v>
      </c>
      <c r="O44" s="24">
        <v>44399</v>
      </c>
      <c r="P44" s="17" t="s">
        <v>12</v>
      </c>
      <c r="Q44" s="22" t="s">
        <v>96</v>
      </c>
      <c r="XDM44" s="27"/>
      <c r="XDN44" s="28"/>
      <c r="XDO44" s="28"/>
      <c r="XDP44" s="29"/>
      <c r="XDQ44" s="30"/>
      <c r="XDY44" s="27"/>
      <c r="XDZ44" s="28"/>
      <c r="XEA44" s="28"/>
      <c r="XEB44" s="29"/>
      <c r="XEC44" s="30"/>
    </row>
    <row r="45" spans="1:17 16341:16357" s="37" customFormat="1" ht="75" customHeight="1" x14ac:dyDescent="0.25">
      <c r="A45" s="17" t="s">
        <v>20</v>
      </c>
      <c r="B45" s="31" t="s">
        <v>74</v>
      </c>
      <c r="C45" s="32" t="s">
        <v>51</v>
      </c>
      <c r="D45" s="22" t="s">
        <v>73</v>
      </c>
      <c r="E45" s="22" t="s">
        <v>72</v>
      </c>
      <c r="F45" s="43">
        <v>50000</v>
      </c>
      <c r="G45" s="25">
        <v>49978</v>
      </c>
      <c r="H45" s="20">
        <v>43978</v>
      </c>
      <c r="I45" s="17" t="s">
        <v>103</v>
      </c>
      <c r="J45" s="24">
        <v>43956</v>
      </c>
      <c r="K45" s="47">
        <v>43978</v>
      </c>
      <c r="L45" s="47">
        <v>44074</v>
      </c>
      <c r="M45" s="20">
        <v>43956</v>
      </c>
      <c r="N45" s="17" t="s">
        <v>9</v>
      </c>
      <c r="O45" s="24">
        <v>44074</v>
      </c>
      <c r="P45" s="17" t="s">
        <v>12</v>
      </c>
      <c r="Q45" s="22" t="s">
        <v>96</v>
      </c>
      <c r="XDM45" s="33"/>
      <c r="XDN45" s="34"/>
      <c r="XDO45" s="34"/>
      <c r="XDP45" s="35"/>
      <c r="XDQ45" s="36"/>
      <c r="XDY45" s="33"/>
      <c r="XDZ45" s="34"/>
      <c r="XEA45" s="34"/>
      <c r="XEB45" s="35"/>
      <c r="XEC45" s="36"/>
    </row>
    <row r="46" spans="1:17 16341:16357" s="21" customFormat="1" ht="75" customHeight="1" x14ac:dyDescent="0.25">
      <c r="A46" s="17" t="s">
        <v>20</v>
      </c>
      <c r="B46" s="31" t="s">
        <v>65</v>
      </c>
      <c r="C46" s="32" t="s">
        <v>11</v>
      </c>
      <c r="D46" s="17" t="s">
        <v>95</v>
      </c>
      <c r="E46" s="17" t="s">
        <v>52</v>
      </c>
      <c r="F46" s="42">
        <v>2498296.2400000002</v>
      </c>
      <c r="G46" s="38">
        <v>2498296.2400000002</v>
      </c>
      <c r="H46" s="20">
        <v>44012</v>
      </c>
      <c r="I46" s="22" t="s">
        <v>105</v>
      </c>
      <c r="J46" s="24">
        <v>44011</v>
      </c>
      <c r="K46" s="20">
        <v>44011</v>
      </c>
      <c r="L46" s="20">
        <v>44376</v>
      </c>
      <c r="M46" s="20">
        <v>44012</v>
      </c>
      <c r="N46" s="17" t="s">
        <v>31</v>
      </c>
      <c r="O46" s="24">
        <v>44437</v>
      </c>
      <c r="P46" s="17" t="s">
        <v>12</v>
      </c>
      <c r="Q46" s="22" t="s">
        <v>96</v>
      </c>
      <c r="XDM46" s="27"/>
      <c r="XDN46" s="28"/>
      <c r="XDO46" s="28"/>
      <c r="XDP46" s="29"/>
      <c r="XDQ46" s="30"/>
      <c r="XDY46" s="27"/>
      <c r="XDZ46" s="28"/>
      <c r="XEA46" s="28"/>
      <c r="XEB46" s="29"/>
      <c r="XEC46" s="30"/>
    </row>
    <row r="47" spans="1:17 16341:16357" s="21" customFormat="1" ht="75" customHeight="1" x14ac:dyDescent="0.25">
      <c r="A47" s="17" t="s">
        <v>20</v>
      </c>
      <c r="B47" s="31" t="s">
        <v>65</v>
      </c>
      <c r="C47" s="32" t="s">
        <v>11</v>
      </c>
      <c r="D47" s="17" t="s">
        <v>95</v>
      </c>
      <c r="E47" s="17" t="s">
        <v>52</v>
      </c>
      <c r="F47" s="42">
        <v>290047.71999999997</v>
      </c>
      <c r="G47" s="38">
        <v>290047.71999999997</v>
      </c>
      <c r="H47" s="20">
        <v>44012</v>
      </c>
      <c r="I47" s="22" t="s">
        <v>115</v>
      </c>
      <c r="J47" s="24">
        <v>44011</v>
      </c>
      <c r="K47" s="20">
        <v>44011</v>
      </c>
      <c r="L47" s="20">
        <v>44376</v>
      </c>
      <c r="M47" s="20">
        <v>44012</v>
      </c>
      <c r="N47" s="17" t="s">
        <v>31</v>
      </c>
      <c r="O47" s="24">
        <v>44437</v>
      </c>
      <c r="P47" s="17" t="s">
        <v>12</v>
      </c>
      <c r="Q47" s="22" t="s">
        <v>96</v>
      </c>
      <c r="XDM47" s="27"/>
      <c r="XDN47" s="28"/>
      <c r="XDO47" s="28"/>
      <c r="XDP47" s="29"/>
      <c r="XDQ47" s="30"/>
      <c r="XDY47" s="27"/>
      <c r="XDZ47" s="28"/>
      <c r="XEA47" s="28"/>
      <c r="XEB47" s="29"/>
      <c r="XEC47" s="30"/>
    </row>
    <row r="48" spans="1:17 16341:16357" s="21" customFormat="1" ht="75" customHeight="1" x14ac:dyDescent="0.25">
      <c r="A48" s="17" t="s">
        <v>80</v>
      </c>
      <c r="B48" s="31" t="s">
        <v>65</v>
      </c>
      <c r="C48" s="32" t="s">
        <v>11</v>
      </c>
      <c r="D48" s="17" t="s">
        <v>68</v>
      </c>
      <c r="E48" s="17" t="s">
        <v>97</v>
      </c>
      <c r="F48" s="19">
        <f>1399203.18*12</f>
        <v>16790438.16</v>
      </c>
      <c r="G48" s="38">
        <f>9727238.7+1354080.32</f>
        <v>11081319.02</v>
      </c>
      <c r="H48" s="23" t="s">
        <v>83</v>
      </c>
      <c r="I48" s="17" t="s">
        <v>108</v>
      </c>
      <c r="J48" s="24">
        <v>43095</v>
      </c>
      <c r="K48" s="20">
        <v>43101</v>
      </c>
      <c r="L48" s="20">
        <v>43465</v>
      </c>
      <c r="M48" s="20">
        <v>43096</v>
      </c>
      <c r="N48" s="17" t="s">
        <v>9</v>
      </c>
      <c r="O48" s="24">
        <v>43524</v>
      </c>
      <c r="P48" s="22" t="s">
        <v>12</v>
      </c>
      <c r="Q48" s="22" t="s">
        <v>12</v>
      </c>
      <c r="XDM48" s="27"/>
      <c r="XDN48" s="28"/>
      <c r="XDO48" s="28"/>
      <c r="XDP48" s="29"/>
      <c r="XDQ48" s="30"/>
      <c r="XDY48" s="27"/>
      <c r="XDZ48" s="28"/>
      <c r="XEA48" s="28"/>
      <c r="XEB48" s="29"/>
      <c r="XEC48" s="30"/>
    </row>
    <row r="49" spans="1:17 16341:16357" s="21" customFormat="1" ht="75" customHeight="1" x14ac:dyDescent="0.25">
      <c r="A49" s="17" t="s">
        <v>20</v>
      </c>
      <c r="B49" s="31" t="s">
        <v>81</v>
      </c>
      <c r="C49" s="32" t="s">
        <v>11</v>
      </c>
      <c r="D49" s="17" t="s">
        <v>68</v>
      </c>
      <c r="E49" s="17" t="s">
        <v>97</v>
      </c>
      <c r="F49" s="19">
        <f>(461736.41+952611.69+794726.52+599096.08)*12</f>
        <v>33698048.400000006</v>
      </c>
      <c r="G49" s="38">
        <f>41112273.97-G25</f>
        <v>40912273.969999999</v>
      </c>
      <c r="H49" s="23" t="s">
        <v>83</v>
      </c>
      <c r="I49" s="17" t="s">
        <v>108</v>
      </c>
      <c r="J49" s="24">
        <v>43095</v>
      </c>
      <c r="K49" s="20">
        <v>43101</v>
      </c>
      <c r="L49" s="20">
        <v>43465</v>
      </c>
      <c r="M49" s="20">
        <v>43096</v>
      </c>
      <c r="N49" s="17" t="s">
        <v>9</v>
      </c>
      <c r="O49" s="24">
        <v>43524</v>
      </c>
      <c r="P49" s="22" t="s">
        <v>12</v>
      </c>
      <c r="Q49" s="22" t="s">
        <v>12</v>
      </c>
      <c r="XDM49" s="27"/>
      <c r="XDN49" s="28"/>
      <c r="XDO49" s="28"/>
      <c r="XDP49" s="29"/>
      <c r="XDQ49" s="30"/>
      <c r="XDY49" s="27"/>
      <c r="XDZ49" s="28"/>
      <c r="XEA49" s="28"/>
      <c r="XEB49" s="29"/>
      <c r="XEC49" s="30"/>
    </row>
    <row r="50" spans="1:17 16341:16357" s="21" customFormat="1" ht="75" customHeight="1" x14ac:dyDescent="0.25">
      <c r="A50" s="17" t="s">
        <v>80</v>
      </c>
      <c r="B50" s="31" t="s">
        <v>65</v>
      </c>
      <c r="C50" s="32" t="s">
        <v>11</v>
      </c>
      <c r="D50" s="17" t="s">
        <v>21</v>
      </c>
      <c r="E50" s="17" t="s">
        <v>82</v>
      </c>
      <c r="F50" s="19">
        <f>1399203.17*12</f>
        <v>16790438.039999999</v>
      </c>
      <c r="G50" s="38">
        <f>11672686.44</f>
        <v>11672686.439999999</v>
      </c>
      <c r="H50" s="23">
        <v>2019</v>
      </c>
      <c r="I50" s="17" t="s">
        <v>108</v>
      </c>
      <c r="J50" s="24">
        <v>43462</v>
      </c>
      <c r="K50" s="20">
        <v>43466</v>
      </c>
      <c r="L50" s="20">
        <v>43830</v>
      </c>
      <c r="M50" s="20">
        <v>43470</v>
      </c>
      <c r="N50" s="17" t="s">
        <v>9</v>
      </c>
      <c r="O50" s="24">
        <v>43889</v>
      </c>
      <c r="P50" s="20">
        <v>43927</v>
      </c>
      <c r="Q50" s="22" t="s">
        <v>94</v>
      </c>
      <c r="XDM50" s="27"/>
      <c r="XDN50" s="28"/>
      <c r="XDO50" s="28"/>
      <c r="XDP50" s="29"/>
      <c r="XDQ50" s="30"/>
      <c r="XDY50" s="27"/>
      <c r="XDZ50" s="28"/>
      <c r="XEA50" s="28"/>
      <c r="XEB50" s="29"/>
      <c r="XEC50" s="30"/>
    </row>
    <row r="51" spans="1:17 16341:16357" s="21" customFormat="1" ht="75" customHeight="1" x14ac:dyDescent="0.25">
      <c r="A51" s="17" t="s">
        <v>20</v>
      </c>
      <c r="B51" s="31" t="s">
        <v>81</v>
      </c>
      <c r="C51" s="32" t="s">
        <v>11</v>
      </c>
      <c r="D51" s="17" t="s">
        <v>21</v>
      </c>
      <c r="E51" s="17" t="s">
        <v>82</v>
      </c>
      <c r="F51" s="19">
        <f>(461736.41+957436.45+821004.54+566867.23)*12</f>
        <v>33684535.560000002</v>
      </c>
      <c r="G51" s="38">
        <f>40873023.75-G13-G19-G20-G21-G22-G23-G24+414013.65</f>
        <v>38797037.399999999</v>
      </c>
      <c r="H51" s="23">
        <v>2019</v>
      </c>
      <c r="I51" s="17" t="s">
        <v>108</v>
      </c>
      <c r="J51" s="24">
        <v>43462</v>
      </c>
      <c r="K51" s="20">
        <v>43466</v>
      </c>
      <c r="L51" s="20">
        <v>43830</v>
      </c>
      <c r="M51" s="20">
        <v>43470</v>
      </c>
      <c r="N51" s="17" t="s">
        <v>9</v>
      </c>
      <c r="O51" s="24">
        <v>43889</v>
      </c>
      <c r="P51" s="20">
        <v>43927</v>
      </c>
      <c r="Q51" s="22" t="s">
        <v>94</v>
      </c>
      <c r="XDM51" s="27"/>
      <c r="XDN51" s="28"/>
      <c r="XDO51" s="28"/>
      <c r="XDP51" s="29"/>
      <c r="XDQ51" s="30"/>
      <c r="XDY51" s="27"/>
      <c r="XDZ51" s="28"/>
      <c r="XEA51" s="28"/>
      <c r="XEB51" s="29"/>
      <c r="XEC51" s="30"/>
    </row>
    <row r="52" spans="1:17 16341:16357" s="21" customFormat="1" ht="75" customHeight="1" x14ac:dyDescent="0.25">
      <c r="A52" s="17" t="s">
        <v>80</v>
      </c>
      <c r="B52" s="31" t="s">
        <v>65</v>
      </c>
      <c r="C52" s="32" t="s">
        <v>11</v>
      </c>
      <c r="D52" s="17" t="s">
        <v>95</v>
      </c>
      <c r="E52" s="17" t="s">
        <v>98</v>
      </c>
      <c r="F52" s="19">
        <f>1399203.17*12</f>
        <v>16790438.039999999</v>
      </c>
      <c r="G52" s="38">
        <v>0</v>
      </c>
      <c r="H52" s="23" t="s">
        <v>89</v>
      </c>
      <c r="I52" s="17" t="s">
        <v>108</v>
      </c>
      <c r="J52" s="24">
        <v>43815</v>
      </c>
      <c r="K52" s="20">
        <v>43831</v>
      </c>
      <c r="L52" s="20">
        <v>44196</v>
      </c>
      <c r="M52" s="20">
        <v>43817</v>
      </c>
      <c r="N52" s="17" t="s">
        <v>31</v>
      </c>
      <c r="O52" s="24">
        <v>44255</v>
      </c>
      <c r="P52" s="20">
        <v>44255</v>
      </c>
      <c r="Q52" s="22" t="s">
        <v>96</v>
      </c>
      <c r="XDM52" s="27"/>
      <c r="XDN52" s="28"/>
      <c r="XDO52" s="28"/>
      <c r="XDP52" s="29"/>
      <c r="XDQ52" s="30"/>
      <c r="XDY52" s="27"/>
      <c r="XDZ52" s="28"/>
      <c r="XEA52" s="28"/>
      <c r="XEB52" s="29"/>
      <c r="XEC52" s="30"/>
    </row>
    <row r="53" spans="1:17 16341:16357" s="21" customFormat="1" ht="75" customHeight="1" x14ac:dyDescent="0.25">
      <c r="A53" s="17" t="s">
        <v>20</v>
      </c>
      <c r="B53" s="31" t="s">
        <v>81</v>
      </c>
      <c r="C53" s="32" t="s">
        <v>11</v>
      </c>
      <c r="D53" s="17" t="s">
        <v>95</v>
      </c>
      <c r="E53" s="17" t="s">
        <v>98</v>
      </c>
      <c r="F53" s="19">
        <f>(461736.41+831608.96+941594.28+566787.77)*12</f>
        <v>33620729.039999999</v>
      </c>
      <c r="G53" s="38">
        <v>0</v>
      </c>
      <c r="H53" s="23" t="s">
        <v>89</v>
      </c>
      <c r="I53" s="17" t="s">
        <v>108</v>
      </c>
      <c r="J53" s="24">
        <v>43815</v>
      </c>
      <c r="K53" s="20">
        <v>43831</v>
      </c>
      <c r="L53" s="20">
        <v>44196</v>
      </c>
      <c r="M53" s="20">
        <v>43817</v>
      </c>
      <c r="N53" s="17" t="s">
        <v>31</v>
      </c>
      <c r="O53" s="24">
        <v>44255</v>
      </c>
      <c r="P53" s="20">
        <v>44255</v>
      </c>
      <c r="Q53" s="22" t="s">
        <v>96</v>
      </c>
      <c r="XDM53" s="27"/>
      <c r="XDN53" s="28"/>
      <c r="XDO53" s="28"/>
      <c r="XDP53" s="29"/>
      <c r="XDQ53" s="30"/>
      <c r="XDY53" s="27"/>
      <c r="XDZ53" s="28"/>
      <c r="XEA53" s="28"/>
      <c r="XEB53" s="29"/>
      <c r="XEC53" s="30"/>
    </row>
    <row r="54" spans="1:17 16341:16357" s="21" customFormat="1" ht="75" customHeight="1" x14ac:dyDescent="0.25">
      <c r="A54" s="17" t="s">
        <v>20</v>
      </c>
      <c r="B54" s="31" t="s">
        <v>84</v>
      </c>
      <c r="C54" s="32" t="s">
        <v>24</v>
      </c>
      <c r="D54" s="17" t="s">
        <v>12</v>
      </c>
      <c r="E54" s="17" t="s">
        <v>85</v>
      </c>
      <c r="F54" s="19">
        <v>3350142.66</v>
      </c>
      <c r="G54" s="38">
        <v>3475271.35</v>
      </c>
      <c r="H54" s="23" t="s">
        <v>88</v>
      </c>
      <c r="I54" s="17" t="s">
        <v>112</v>
      </c>
      <c r="J54" s="24">
        <v>43304</v>
      </c>
      <c r="K54" s="20">
        <v>43376</v>
      </c>
      <c r="L54" s="20">
        <v>43924</v>
      </c>
      <c r="M54" s="20">
        <v>43070</v>
      </c>
      <c r="N54" s="17" t="s">
        <v>9</v>
      </c>
      <c r="O54" s="24">
        <v>44316</v>
      </c>
      <c r="P54" s="20" t="s">
        <v>12</v>
      </c>
      <c r="Q54" s="22" t="s">
        <v>96</v>
      </c>
      <c r="XDM54" s="27"/>
      <c r="XDN54" s="28"/>
      <c r="XDO54" s="28"/>
      <c r="XDP54" s="29"/>
      <c r="XDQ54" s="30"/>
      <c r="XDY54" s="27"/>
      <c r="XDZ54" s="28"/>
      <c r="XEA54" s="28"/>
      <c r="XEB54" s="29"/>
      <c r="XEC54" s="30"/>
    </row>
    <row r="55" spans="1:17 16341:16357" s="21" customFormat="1" ht="75" customHeight="1" x14ac:dyDescent="0.25">
      <c r="A55" s="17" t="s">
        <v>20</v>
      </c>
      <c r="B55" s="31" t="s">
        <v>84</v>
      </c>
      <c r="C55" s="32" t="s">
        <v>24</v>
      </c>
      <c r="D55" s="17" t="s">
        <v>12</v>
      </c>
      <c r="E55" s="17" t="s">
        <v>86</v>
      </c>
      <c r="F55" s="19">
        <v>3225100</v>
      </c>
      <c r="G55" s="38">
        <v>3254840.47</v>
      </c>
      <c r="H55" s="23" t="s">
        <v>87</v>
      </c>
      <c r="I55" s="17" t="s">
        <v>116</v>
      </c>
      <c r="J55" s="24">
        <v>43514</v>
      </c>
      <c r="K55" s="20">
        <v>43662</v>
      </c>
      <c r="L55" s="20">
        <v>44028</v>
      </c>
      <c r="M55" s="20">
        <v>43536</v>
      </c>
      <c r="N55" s="17" t="s">
        <v>9</v>
      </c>
      <c r="O55" s="24">
        <v>44316</v>
      </c>
      <c r="P55" s="20" t="s">
        <v>12</v>
      </c>
      <c r="Q55" s="22" t="s">
        <v>96</v>
      </c>
      <c r="XDM55" s="27"/>
      <c r="XDN55" s="28"/>
      <c r="XDO55" s="28"/>
      <c r="XDP55" s="29"/>
      <c r="XDQ55" s="30"/>
      <c r="XDY55" s="27"/>
      <c r="XDZ55" s="28"/>
      <c r="XEA55" s="28"/>
      <c r="XEB55" s="29"/>
      <c r="XEC55" s="30"/>
    </row>
    <row r="57" spans="1:17 16341:16357" ht="24.95" customHeight="1" x14ac:dyDescent="0.25">
      <c r="A57" s="4"/>
    </row>
  </sheetData>
  <autoFilter ref="A6:P55"/>
  <mergeCells count="4">
    <mergeCell ref="D5:E5"/>
    <mergeCell ref="F5:G5"/>
    <mergeCell ref="J5:L5"/>
    <mergeCell ref="O5:Q5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Comunicação</vt:lpstr>
    </vt:vector>
  </TitlesOfParts>
  <Company>Hospital dos Fornecedores de Cana de Piracicaba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Garcia</dc:creator>
  <cp:lastModifiedBy>Joao Victor Orizio</cp:lastModifiedBy>
  <dcterms:created xsi:type="dcterms:W3CDTF">2020-08-14T13:08:20Z</dcterms:created>
  <dcterms:modified xsi:type="dcterms:W3CDTF">2020-08-21T18:51:21Z</dcterms:modified>
</cp:coreProperties>
</file>